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 Harrison\AppData\Local\Temp\"/>
    </mc:Choice>
  </mc:AlternateContent>
  <xr:revisionPtr revIDLastSave="0" documentId="13_ncr:1_{16C31A3C-8D65-414A-8028-5131046BEEC1}" xr6:coauthVersionLast="47" xr6:coauthVersionMax="47" xr10:uidLastSave="{00000000-0000-0000-0000-000000000000}"/>
  <bookViews>
    <workbookView xWindow="2652" yWindow="2652" windowWidth="17280" windowHeight="9372" xr2:uid="{AA8BDF57-C3AE-4F0C-9624-9321E521341E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"C:\Users\Sue Harrison\Desktop\2023 Inland_a.QBW"</definedName>
    <definedName name="QBENDDATE" localSheetId="0">20230331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H71" i="1"/>
  <c r="G71" i="1"/>
  <c r="I70" i="1"/>
  <c r="H70" i="1"/>
  <c r="G70" i="1"/>
  <c r="I69" i="1"/>
  <c r="H69" i="1"/>
  <c r="G69" i="1"/>
  <c r="I68" i="1"/>
  <c r="I67" i="1"/>
  <c r="H67" i="1"/>
  <c r="G67" i="1"/>
  <c r="I66" i="1"/>
  <c r="I64" i="1"/>
  <c r="I63" i="1"/>
  <c r="H63" i="1"/>
  <c r="G63" i="1"/>
  <c r="I62" i="1"/>
  <c r="I61" i="1"/>
  <c r="I60" i="1"/>
  <c r="I59" i="1"/>
  <c r="I58" i="1"/>
  <c r="I56" i="1"/>
  <c r="H56" i="1"/>
  <c r="G56" i="1"/>
  <c r="I55" i="1"/>
  <c r="I54" i="1"/>
  <c r="I53" i="1"/>
  <c r="I52" i="1"/>
  <c r="I51" i="1"/>
  <c r="I49" i="1"/>
  <c r="H49" i="1"/>
  <c r="G49" i="1"/>
  <c r="I48" i="1"/>
  <c r="I47" i="1"/>
  <c r="I45" i="1"/>
  <c r="I44" i="1"/>
  <c r="I43" i="1"/>
  <c r="I42" i="1"/>
  <c r="I41" i="1"/>
  <c r="I40" i="1"/>
  <c r="I39" i="1"/>
  <c r="I38" i="1"/>
  <c r="H38" i="1"/>
  <c r="G38" i="1"/>
  <c r="I37" i="1"/>
  <c r="I36" i="1"/>
  <c r="I35" i="1"/>
  <c r="I33" i="1"/>
  <c r="I32" i="1"/>
  <c r="H32" i="1"/>
  <c r="G32" i="1"/>
  <c r="I31" i="1"/>
  <c r="I30" i="1"/>
  <c r="I29" i="1"/>
  <c r="I27" i="1"/>
  <c r="H27" i="1"/>
  <c r="G27" i="1"/>
  <c r="I26" i="1"/>
  <c r="I25" i="1"/>
  <c r="I23" i="1"/>
  <c r="I22" i="1"/>
  <c r="I21" i="1"/>
  <c r="H21" i="1"/>
  <c r="G21" i="1"/>
  <c r="I20" i="1"/>
  <c r="I19" i="1"/>
  <c r="I18" i="1"/>
  <c r="I17" i="1"/>
  <c r="I15" i="1"/>
  <c r="I13" i="1"/>
  <c r="H13" i="1"/>
  <c r="G13" i="1"/>
  <c r="I12" i="1"/>
  <c r="H12" i="1"/>
  <c r="G12" i="1"/>
  <c r="I11" i="1"/>
  <c r="G10" i="1"/>
  <c r="I6" i="1"/>
  <c r="I5" i="1"/>
</calcChain>
</file>

<file path=xl/sharedStrings.xml><?xml version="1.0" encoding="utf-8"?>
<sst xmlns="http://schemas.openxmlformats.org/spreadsheetml/2006/main" count="72" uniqueCount="67">
  <si>
    <t>Jan - Mar 23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</si>
  <si>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</si>
  <si>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</si>
  <si>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</si>
  <si>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</si>
  <si>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</si>
  <si>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</si>
  <si>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4130 · Other</t>
  </si>
  <si>
    <t>4135 · Donations to IA</t>
  </si>
  <si>
    <t>4135-B · Donation - Wash Air Fare</t>
  </si>
  <si>
    <t>Total 4135 · Donations to IA</t>
  </si>
  <si>
    <t>4998 · Interest Income</t>
  </si>
  <si>
    <t>Total Income</t>
  </si>
  <si>
    <t>Gross Profit</t>
  </si>
  <si>
    <t>Expense</t>
  </si>
  <si>
    <t>Penalty</t>
  </si>
  <si>
    <t>5000 · Payroll Expenses</t>
  </si>
  <si>
    <t>5010 · Gross Wages</t>
  </si>
  <si>
    <t>5020 · Payroll Taxes</t>
  </si>
  <si>
    <t>5030 · Worker's Compensation</t>
  </si>
  <si>
    <t>5000 · Payroll Expenses - Other</t>
  </si>
  <si>
    <t>Total 5000 · Payroll Expenses</t>
  </si>
  <si>
    <t>5101 · Bad Debt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</si>
  <si>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</si>
  <si>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</si>
  <si>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</si>
  <si>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</si>
  <si>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</si>
  <si>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</si>
  <si>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</si>
  <si>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</si>
  <si>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</si>
  <si>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</si>
  <si>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</si>
  <si>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5280 · Equipment repairs</t>
  </si>
  <si>
    <t>5282 · Equipment Contracts</t>
  </si>
  <si>
    <t>5284 · Computer Repairs</t>
  </si>
  <si>
    <t>5280 · Equipment repairs - Other</t>
  </si>
  <si>
    <t>Total 5280 · Equipment repairs</t>
  </si>
  <si>
    <t>5290 · Insurance</t>
  </si>
  <si>
    <t>5310 · Legal, Accounting &amp; Consulting</t>
  </si>
  <si>
    <t>5315 · Miscellaneous</t>
  </si>
  <si>
    <t>5320 · Office Expense</t>
  </si>
  <si>
    <t>5330 · Postage</t>
  </si>
  <si>
    <t>5335 · Printing and Reproduction</t>
  </si>
  <si>
    <t>5340 · Program Expense</t>
  </si>
  <si>
    <t>5410 · Tax and licenses</t>
  </si>
  <si>
    <t>5416 · Licenses, Fees &amp; Permits</t>
  </si>
  <si>
    <t>5410 · Tax and licenses - Other</t>
  </si>
  <si>
    <t>Total 5410 · Tax and licenses</t>
  </si>
  <si>
    <t>5432 · Sacramento Trip</t>
  </si>
  <si>
    <t>Air Fare</t>
  </si>
  <si>
    <t>Dinner</t>
  </si>
  <si>
    <t>Hotel</t>
  </si>
  <si>
    <t>Meal</t>
  </si>
  <si>
    <t>Miscellaneous</t>
  </si>
  <si>
    <t>Total 5432 · Sacramento Trip</t>
  </si>
  <si>
    <t>5434 · Washington DC Trip</t>
  </si>
  <si>
    <t>Total 5434 · Washington DC Trip</t>
  </si>
  <si>
    <t>5450 · Special Events Expenses</t>
  </si>
  <si>
    <t>5451 · Past Chairman's Dinner</t>
  </si>
  <si>
    <t>Gifts</t>
  </si>
  <si>
    <t>Total 5451 · Past Chairman's Dinner</t>
  </si>
  <si>
    <t>5455 · Special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</si>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</sst>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97A9-8124-4AEB-AE92-9DA7D2E8267C}">
  <dimension ref="A1:I7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5" width="3" style="13" customWidth="1"/>
    <col min="6" max="6" width="34.33203125" style="13" customWidth="1"/>
    <col min="7" max="7" width="11.44140625" style="14" bestFit="1" customWidth="1"/>
    <col min="8" max="8" width="9.88671875" style="14" bestFit="1" customWidth="1"/>
    <col min="9" max="9" width="12.88671875" style="14" bestFit="1" customWidth="1"/>
  </cols>
  <sheetData>
    <row r="1" spans="1:9" ht="15" thickBot="1" x14ac:dyDescent="0.35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5.6" thickTop="1" thickBot="1" x14ac:dyDescent="0.35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5" thickTop="1" x14ac:dyDescent="0.3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3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3">
      <c r="A5" s="1"/>
      <c r="B5" s="1"/>
      <c r="C5" s="1"/>
      <c r="D5" s="1"/>
      <c r="E5" s="1" t="s">
        <v>5</v>
      </c>
      <c r="F5" s="1"/>
      <c r="G5" s="3">
        <v>110520.5</v>
      </c>
      <c r="H5" s="3">
        <v>104335.25</v>
      </c>
      <c r="I5" s="3">
        <f>ROUND((G5-H5),5)</f>
        <v>6185.25</v>
      </c>
    </row>
    <row r="6" spans="1:9" x14ac:dyDescent="0.3">
      <c r="A6" s="1"/>
      <c r="B6" s="1"/>
      <c r="C6" s="1"/>
      <c r="D6" s="1"/>
      <c r="E6" s="1" t="s">
        <v>6</v>
      </c>
      <c r="F6" s="1"/>
      <c r="G6" s="3">
        <v>4500</v>
      </c>
      <c r="H6" s="3">
        <v>5000</v>
      </c>
      <c r="I6" s="3">
        <f>ROUND((G6-H6),5)</f>
        <v>-500</v>
      </c>
    </row>
    <row r="7" spans="1:9" x14ac:dyDescent="0.3">
      <c r="A7" s="1"/>
      <c r="B7" s="1"/>
      <c r="C7" s="1"/>
      <c r="D7" s="1"/>
      <c r="E7" s="1" t="s">
        <v>7</v>
      </c>
      <c r="F7" s="1"/>
      <c r="G7" s="3">
        <v>70.48</v>
      </c>
      <c r="H7" s="3"/>
      <c r="I7" s="3"/>
    </row>
    <row r="8" spans="1:9" x14ac:dyDescent="0.3">
      <c r="A8" s="1"/>
      <c r="B8" s="1"/>
      <c r="C8" s="1"/>
      <c r="D8" s="1"/>
      <c r="E8" s="1" t="s">
        <v>8</v>
      </c>
      <c r="F8" s="1"/>
      <c r="G8" s="3"/>
      <c r="H8" s="3"/>
      <c r="I8" s="3"/>
    </row>
    <row r="9" spans="1:9" ht="15" thickBot="1" x14ac:dyDescent="0.35">
      <c r="A9" s="1"/>
      <c r="B9" s="1"/>
      <c r="C9" s="1"/>
      <c r="D9" s="1"/>
      <c r="E9" s="1"/>
      <c r="F9" s="1" t="s">
        <v>9</v>
      </c>
      <c r="G9" s="4">
        <v>4500</v>
      </c>
      <c r="H9" s="3"/>
      <c r="I9" s="3"/>
    </row>
    <row r="10" spans="1:9" x14ac:dyDescent="0.3">
      <c r="A10" s="1"/>
      <c r="B10" s="1"/>
      <c r="C10" s="1"/>
      <c r="D10" s="1"/>
      <c r="E10" s="1" t="s">
        <v>10</v>
      </c>
      <c r="F10" s="1"/>
      <c r="G10" s="3">
        <f>ROUND(SUM(G8:G9),5)</f>
        <v>4500</v>
      </c>
      <c r="H10" s="3"/>
      <c r="I10" s="3"/>
    </row>
    <row r="11" spans="1:9" ht="15" thickBot="1" x14ac:dyDescent="0.35">
      <c r="A11" s="1"/>
      <c r="B11" s="1"/>
      <c r="C11" s="1"/>
      <c r="D11" s="1"/>
      <c r="E11" s="1" t="s">
        <v>11</v>
      </c>
      <c r="F11" s="1"/>
      <c r="G11" s="5">
        <v>229.67</v>
      </c>
      <c r="H11" s="5">
        <v>24.99</v>
      </c>
      <c r="I11" s="5">
        <f>ROUND((G11-H11),5)</f>
        <v>204.68</v>
      </c>
    </row>
    <row r="12" spans="1:9" ht="15" thickBot="1" x14ac:dyDescent="0.35">
      <c r="A12" s="1"/>
      <c r="B12" s="1"/>
      <c r="C12" s="1"/>
      <c r="D12" s="1" t="s">
        <v>12</v>
      </c>
      <c r="E12" s="1"/>
      <c r="F12" s="1"/>
      <c r="G12" s="6">
        <f>ROUND(SUM(G4:G7)+SUM(G10:G11),5)</f>
        <v>119820.65</v>
      </c>
      <c r="H12" s="6">
        <f>ROUND(SUM(H4:H7)+SUM(H10:H11),5)</f>
        <v>109360.24</v>
      </c>
      <c r="I12" s="6">
        <f>ROUND((G12-H12),5)</f>
        <v>10460.41</v>
      </c>
    </row>
    <row r="13" spans="1:9" x14ac:dyDescent="0.3">
      <c r="A13" s="1"/>
      <c r="B13" s="1"/>
      <c r="C13" s="1" t="s">
        <v>13</v>
      </c>
      <c r="D13" s="1"/>
      <c r="E13" s="1"/>
      <c r="F13" s="1"/>
      <c r="G13" s="3">
        <f>G12</f>
        <v>119820.65</v>
      </c>
      <c r="H13" s="3">
        <f>H12</f>
        <v>109360.24</v>
      </c>
      <c r="I13" s="3">
        <f>ROUND((G13-H13),5)</f>
        <v>10460.41</v>
      </c>
    </row>
    <row r="14" spans="1:9" x14ac:dyDescent="0.3">
      <c r="A14" s="1"/>
      <c r="B14" s="1"/>
      <c r="C14" s="1"/>
      <c r="D14" s="1" t="s">
        <v>14</v>
      </c>
      <c r="E14" s="1"/>
      <c r="F14" s="1"/>
      <c r="G14" s="3"/>
      <c r="H14" s="3"/>
      <c r="I14" s="3"/>
    </row>
    <row r="15" spans="1:9" x14ac:dyDescent="0.3">
      <c r="A15" s="1"/>
      <c r="B15" s="1"/>
      <c r="C15" s="1"/>
      <c r="D15" s="1"/>
      <c r="E15" s="1" t="s">
        <v>15</v>
      </c>
      <c r="F15" s="1"/>
      <c r="G15" s="3">
        <v>0</v>
      </c>
      <c r="H15" s="3">
        <v>0</v>
      </c>
      <c r="I15" s="3">
        <f>ROUND((G15-H15),5)</f>
        <v>0</v>
      </c>
    </row>
    <row r="16" spans="1:9" x14ac:dyDescent="0.3">
      <c r="A16" s="1"/>
      <c r="B16" s="1"/>
      <c r="C16" s="1"/>
      <c r="D16" s="1"/>
      <c r="E16" s="1" t="s">
        <v>16</v>
      </c>
      <c r="F16" s="1"/>
      <c r="G16" s="3"/>
      <c r="H16" s="3"/>
      <c r="I16" s="3"/>
    </row>
    <row r="17" spans="1:9" x14ac:dyDescent="0.3">
      <c r="A17" s="1"/>
      <c r="B17" s="1"/>
      <c r="C17" s="1"/>
      <c r="D17" s="1"/>
      <c r="E17" s="1"/>
      <c r="F17" s="1" t="s">
        <v>17</v>
      </c>
      <c r="G17" s="3">
        <v>48264.3</v>
      </c>
      <c r="H17" s="3">
        <v>48264.11</v>
      </c>
      <c r="I17" s="3">
        <f>ROUND((G17-H17),5)</f>
        <v>0.19</v>
      </c>
    </row>
    <row r="18" spans="1:9" x14ac:dyDescent="0.3">
      <c r="A18" s="1"/>
      <c r="B18" s="1"/>
      <c r="C18" s="1"/>
      <c r="D18" s="1"/>
      <c r="E18" s="1"/>
      <c r="F18" s="1" t="s">
        <v>18</v>
      </c>
      <c r="G18" s="3">
        <v>4523.9799999999996</v>
      </c>
      <c r="H18" s="3">
        <v>4149.12</v>
      </c>
      <c r="I18" s="3">
        <f>ROUND((G18-H18),5)</f>
        <v>374.86</v>
      </c>
    </row>
    <row r="19" spans="1:9" x14ac:dyDescent="0.3">
      <c r="A19" s="1"/>
      <c r="B19" s="1"/>
      <c r="C19" s="1"/>
      <c r="D19" s="1"/>
      <c r="E19" s="1"/>
      <c r="F19" s="1" t="s">
        <v>19</v>
      </c>
      <c r="G19" s="3">
        <v>820.92</v>
      </c>
      <c r="H19" s="3">
        <v>387.36</v>
      </c>
      <c r="I19" s="3">
        <f>ROUND((G19-H19),5)</f>
        <v>433.56</v>
      </c>
    </row>
    <row r="20" spans="1:9" ht="15" thickBot="1" x14ac:dyDescent="0.35">
      <c r="A20" s="1"/>
      <c r="B20" s="1"/>
      <c r="C20" s="1"/>
      <c r="D20" s="1"/>
      <c r="E20" s="1"/>
      <c r="F20" s="1" t="s">
        <v>20</v>
      </c>
      <c r="G20" s="4">
        <v>0</v>
      </c>
      <c r="H20" s="4">
        <v>0</v>
      </c>
      <c r="I20" s="4">
        <f>ROUND((G20-H20),5)</f>
        <v>0</v>
      </c>
    </row>
    <row r="21" spans="1:9" x14ac:dyDescent="0.3">
      <c r="A21" s="1"/>
      <c r="B21" s="1"/>
      <c r="C21" s="1"/>
      <c r="D21" s="1"/>
      <c r="E21" s="1" t="s">
        <v>21</v>
      </c>
      <c r="F21" s="1"/>
      <c r="G21" s="3">
        <f>ROUND(SUM(G16:G20),5)</f>
        <v>53609.2</v>
      </c>
      <c r="H21" s="3">
        <f>ROUND(SUM(H16:H20),5)</f>
        <v>52800.59</v>
      </c>
      <c r="I21" s="3">
        <f>ROUND((G21-H21),5)</f>
        <v>808.61</v>
      </c>
    </row>
    <row r="22" spans="1:9" x14ac:dyDescent="0.3">
      <c r="A22" s="1"/>
      <c r="B22" s="1"/>
      <c r="C22" s="1"/>
      <c r="D22" s="1"/>
      <c r="E22" s="1" t="s">
        <v>22</v>
      </c>
      <c r="F22" s="1"/>
      <c r="G22" s="3">
        <v>0</v>
      </c>
      <c r="H22" s="3">
        <v>0</v>
      </c>
      <c r="I22" s="3">
        <f>ROUND((G22-H22),5)</f>
        <v>0</v>
      </c>
    </row>
    <row r="23" spans="1:9" x14ac:dyDescent="0.3">
      <c r="A23" s="1"/>
      <c r="B23" s="1"/>
      <c r="C23" s="1"/>
      <c r="D23" s="1"/>
      <c r="E23" s="1" t="s">
        <v>23</v>
      </c>
      <c r="F23" s="1"/>
      <c r="G23" s="3">
        <v>450</v>
      </c>
      <c r="H23" s="3">
        <v>450</v>
      </c>
      <c r="I23" s="3">
        <f>ROUND((G23-H23),5)</f>
        <v>0</v>
      </c>
    </row>
    <row r="24" spans="1:9" x14ac:dyDescent="0.3">
      <c r="A24" s="1"/>
      <c r="B24" s="1"/>
      <c r="C24" s="1"/>
      <c r="D24" s="1"/>
      <c r="E24" s="1" t="s">
        <v>24</v>
      </c>
      <c r="F24" s="1"/>
      <c r="G24" s="3"/>
      <c r="H24" s="3"/>
      <c r="I24" s="3"/>
    </row>
    <row r="25" spans="1:9" x14ac:dyDescent="0.3">
      <c r="A25" s="1"/>
      <c r="B25" s="1"/>
      <c r="C25" s="1"/>
      <c r="D25" s="1"/>
      <c r="E25" s="1"/>
      <c r="F25" s="1" t="s">
        <v>25</v>
      </c>
      <c r="G25" s="3">
        <v>145.78</v>
      </c>
      <c r="H25" s="3">
        <v>737.5</v>
      </c>
      <c r="I25" s="3">
        <f>ROUND((G25-H25),5)</f>
        <v>-591.72</v>
      </c>
    </row>
    <row r="26" spans="1:9" ht="15" thickBot="1" x14ac:dyDescent="0.35">
      <c r="A26" s="1"/>
      <c r="B26" s="1"/>
      <c r="C26" s="1"/>
      <c r="D26" s="1"/>
      <c r="E26" s="1"/>
      <c r="F26" s="1" t="s">
        <v>26</v>
      </c>
      <c r="G26" s="4">
        <v>765.85</v>
      </c>
      <c r="H26" s="4">
        <v>250</v>
      </c>
      <c r="I26" s="4">
        <f>ROUND((G26-H26),5)</f>
        <v>515.85</v>
      </c>
    </row>
    <row r="27" spans="1:9" x14ac:dyDescent="0.3">
      <c r="A27" s="1"/>
      <c r="B27" s="1"/>
      <c r="C27" s="1"/>
      <c r="D27" s="1"/>
      <c r="E27" s="1" t="s">
        <v>27</v>
      </c>
      <c r="F27" s="1"/>
      <c r="G27" s="3">
        <f>ROUND(SUM(G24:G26),5)</f>
        <v>911.63</v>
      </c>
      <c r="H27" s="3">
        <f>ROUND(SUM(H24:H26),5)</f>
        <v>987.5</v>
      </c>
      <c r="I27" s="3">
        <f>ROUND((G27-H27),5)</f>
        <v>-75.87</v>
      </c>
    </row>
    <row r="28" spans="1:9" x14ac:dyDescent="0.3">
      <c r="A28" s="1"/>
      <c r="B28" s="1"/>
      <c r="C28" s="1"/>
      <c r="D28" s="1"/>
      <c r="E28" s="1" t="s">
        <v>28</v>
      </c>
      <c r="F28" s="1"/>
      <c r="G28" s="3"/>
      <c r="H28" s="3"/>
      <c r="I28" s="3"/>
    </row>
    <row r="29" spans="1:9" x14ac:dyDescent="0.3">
      <c r="A29" s="1"/>
      <c r="B29" s="1"/>
      <c r="C29" s="1"/>
      <c r="D29" s="1"/>
      <c r="E29" s="1"/>
      <c r="F29" s="1" t="s">
        <v>29</v>
      </c>
      <c r="G29" s="3">
        <v>0</v>
      </c>
      <c r="H29" s="3">
        <v>62.49</v>
      </c>
      <c r="I29" s="3">
        <f>ROUND((G29-H29),5)</f>
        <v>-62.49</v>
      </c>
    </row>
    <row r="30" spans="1:9" x14ac:dyDescent="0.3">
      <c r="A30" s="1"/>
      <c r="B30" s="1"/>
      <c r="C30" s="1"/>
      <c r="D30" s="1"/>
      <c r="E30" s="1"/>
      <c r="F30" s="1" t="s">
        <v>30</v>
      </c>
      <c r="G30" s="3">
        <v>0</v>
      </c>
      <c r="H30" s="3">
        <v>0</v>
      </c>
      <c r="I30" s="3">
        <f>ROUND((G30-H30),5)</f>
        <v>0</v>
      </c>
    </row>
    <row r="31" spans="1:9" ht="15" thickBot="1" x14ac:dyDescent="0.35">
      <c r="A31" s="1"/>
      <c r="B31" s="1"/>
      <c r="C31" s="1"/>
      <c r="D31" s="1"/>
      <c r="E31" s="1"/>
      <c r="F31" s="1" t="s">
        <v>31</v>
      </c>
      <c r="G31" s="4">
        <v>0</v>
      </c>
      <c r="H31" s="4">
        <v>187.5</v>
      </c>
      <c r="I31" s="4">
        <f>ROUND((G31-H31),5)</f>
        <v>-187.5</v>
      </c>
    </row>
    <row r="32" spans="1:9" x14ac:dyDescent="0.3">
      <c r="A32" s="1"/>
      <c r="B32" s="1"/>
      <c r="C32" s="1"/>
      <c r="D32" s="1"/>
      <c r="E32" s="1" t="s">
        <v>32</v>
      </c>
      <c r="F32" s="1"/>
      <c r="G32" s="3">
        <f>ROUND(SUM(G28:G31),5)</f>
        <v>0</v>
      </c>
      <c r="H32" s="3">
        <f>ROUND(SUM(H28:H31),5)</f>
        <v>249.99</v>
      </c>
      <c r="I32" s="3">
        <f>ROUND((G32-H32),5)</f>
        <v>-249.99</v>
      </c>
    </row>
    <row r="33" spans="1:9" x14ac:dyDescent="0.3">
      <c r="A33" s="1"/>
      <c r="B33" s="1"/>
      <c r="C33" s="1"/>
      <c r="D33" s="1"/>
      <c r="E33" s="1" t="s">
        <v>33</v>
      </c>
      <c r="F33" s="1"/>
      <c r="G33" s="3">
        <v>0</v>
      </c>
      <c r="H33" s="3">
        <v>49.99</v>
      </c>
      <c r="I33" s="3">
        <f>ROUND((G33-H33),5)</f>
        <v>-49.99</v>
      </c>
    </row>
    <row r="34" spans="1:9" x14ac:dyDescent="0.3">
      <c r="A34" s="1"/>
      <c r="B34" s="1"/>
      <c r="C34" s="1"/>
      <c r="D34" s="1"/>
      <c r="E34" s="1" t="s">
        <v>34</v>
      </c>
      <c r="F34" s="1"/>
      <c r="G34" s="3"/>
      <c r="H34" s="3"/>
      <c r="I34" s="3"/>
    </row>
    <row r="35" spans="1:9" x14ac:dyDescent="0.3">
      <c r="A35" s="1"/>
      <c r="B35" s="1"/>
      <c r="C35" s="1"/>
      <c r="D35" s="1"/>
      <c r="E35" s="1"/>
      <c r="F35" s="1" t="s">
        <v>35</v>
      </c>
      <c r="G35" s="3">
        <v>3304.4</v>
      </c>
      <c r="H35" s="3">
        <v>1203.47</v>
      </c>
      <c r="I35" s="3">
        <f>ROUND((G35-H35),5)</f>
        <v>2100.9299999999998</v>
      </c>
    </row>
    <row r="36" spans="1:9" x14ac:dyDescent="0.3">
      <c r="A36" s="1"/>
      <c r="B36" s="1"/>
      <c r="C36" s="1"/>
      <c r="D36" s="1"/>
      <c r="E36" s="1"/>
      <c r="F36" s="1" t="s">
        <v>36</v>
      </c>
      <c r="G36" s="3">
        <v>375</v>
      </c>
      <c r="H36" s="3">
        <v>0</v>
      </c>
      <c r="I36" s="3">
        <f>ROUND((G36-H36),5)</f>
        <v>375</v>
      </c>
    </row>
    <row r="37" spans="1:9" ht="15" thickBot="1" x14ac:dyDescent="0.35">
      <c r="A37" s="1"/>
      <c r="B37" s="1"/>
      <c r="C37" s="1"/>
      <c r="D37" s="1"/>
      <c r="E37" s="1"/>
      <c r="F37" s="1" t="s">
        <v>37</v>
      </c>
      <c r="G37" s="4">
        <v>0</v>
      </c>
      <c r="H37" s="4">
        <v>0</v>
      </c>
      <c r="I37" s="4">
        <f>ROUND((G37-H37),5)</f>
        <v>0</v>
      </c>
    </row>
    <row r="38" spans="1:9" x14ac:dyDescent="0.3">
      <c r="A38" s="1"/>
      <c r="B38" s="1"/>
      <c r="C38" s="1"/>
      <c r="D38" s="1"/>
      <c r="E38" s="1" t="s">
        <v>38</v>
      </c>
      <c r="F38" s="1"/>
      <c r="G38" s="3">
        <f>ROUND(SUM(G34:G37),5)</f>
        <v>3679.4</v>
      </c>
      <c r="H38" s="3">
        <f>ROUND(SUM(H34:H37),5)</f>
        <v>1203.47</v>
      </c>
      <c r="I38" s="3">
        <f>ROUND((G38-H38),5)</f>
        <v>2475.9299999999998</v>
      </c>
    </row>
    <row r="39" spans="1:9" x14ac:dyDescent="0.3">
      <c r="A39" s="1"/>
      <c r="B39" s="1"/>
      <c r="C39" s="1"/>
      <c r="D39" s="1"/>
      <c r="E39" s="1" t="s">
        <v>39</v>
      </c>
      <c r="F39" s="1"/>
      <c r="G39" s="3">
        <v>0</v>
      </c>
      <c r="H39" s="3">
        <v>700</v>
      </c>
      <c r="I39" s="3">
        <f>ROUND((G39-H39),5)</f>
        <v>-700</v>
      </c>
    </row>
    <row r="40" spans="1:9" x14ac:dyDescent="0.3">
      <c r="A40" s="1"/>
      <c r="B40" s="1"/>
      <c r="C40" s="1"/>
      <c r="D40" s="1"/>
      <c r="E40" s="1" t="s">
        <v>40</v>
      </c>
      <c r="F40" s="1"/>
      <c r="G40" s="3">
        <v>0</v>
      </c>
      <c r="H40" s="3">
        <v>1000</v>
      </c>
      <c r="I40" s="3">
        <f>ROUND((G40-H40),5)</f>
        <v>-1000</v>
      </c>
    </row>
    <row r="41" spans="1:9" x14ac:dyDescent="0.3">
      <c r="A41" s="1"/>
      <c r="B41" s="1"/>
      <c r="C41" s="1"/>
      <c r="D41" s="1"/>
      <c r="E41" s="1" t="s">
        <v>41</v>
      </c>
      <c r="F41" s="1"/>
      <c r="G41" s="3">
        <v>0</v>
      </c>
      <c r="H41" s="3">
        <v>0</v>
      </c>
      <c r="I41" s="3">
        <f>ROUND((G41-H41),5)</f>
        <v>0</v>
      </c>
    </row>
    <row r="42" spans="1:9" x14ac:dyDescent="0.3">
      <c r="A42" s="1"/>
      <c r="B42" s="1"/>
      <c r="C42" s="1"/>
      <c r="D42" s="1"/>
      <c r="E42" s="1" t="s">
        <v>42</v>
      </c>
      <c r="F42" s="1"/>
      <c r="G42" s="3">
        <v>597.82000000000005</v>
      </c>
      <c r="H42" s="3">
        <v>125.04</v>
      </c>
      <c r="I42" s="3">
        <f>ROUND((G42-H42),5)</f>
        <v>472.78</v>
      </c>
    </row>
    <row r="43" spans="1:9" x14ac:dyDescent="0.3">
      <c r="A43" s="1"/>
      <c r="B43" s="1"/>
      <c r="C43" s="1"/>
      <c r="D43" s="1"/>
      <c r="E43" s="1" t="s">
        <v>43</v>
      </c>
      <c r="F43" s="1"/>
      <c r="G43" s="3">
        <v>63</v>
      </c>
      <c r="H43" s="3">
        <v>31.26</v>
      </c>
      <c r="I43" s="3">
        <f>ROUND((G43-H43),5)</f>
        <v>31.74</v>
      </c>
    </row>
    <row r="44" spans="1:9" x14ac:dyDescent="0.3">
      <c r="A44" s="1"/>
      <c r="B44" s="1"/>
      <c r="C44" s="1"/>
      <c r="D44" s="1"/>
      <c r="E44" s="1" t="s">
        <v>44</v>
      </c>
      <c r="F44" s="1"/>
      <c r="G44" s="3">
        <v>0</v>
      </c>
      <c r="H44" s="3">
        <v>25.02</v>
      </c>
      <c r="I44" s="3">
        <f>ROUND((G44-H44),5)</f>
        <v>-25.02</v>
      </c>
    </row>
    <row r="45" spans="1:9" x14ac:dyDescent="0.3">
      <c r="A45" s="1"/>
      <c r="B45" s="1"/>
      <c r="C45" s="1"/>
      <c r="D45" s="1"/>
      <c r="E45" s="1" t="s">
        <v>45</v>
      </c>
      <c r="F45" s="1"/>
      <c r="G45" s="3">
        <v>45.29</v>
      </c>
      <c r="H45" s="3">
        <v>400.02</v>
      </c>
      <c r="I45" s="3">
        <f>ROUND((G45-H45),5)</f>
        <v>-354.73</v>
      </c>
    </row>
    <row r="46" spans="1:9" x14ac:dyDescent="0.3">
      <c r="A46" s="1"/>
      <c r="B46" s="1"/>
      <c r="C46" s="1"/>
      <c r="D46" s="1"/>
      <c r="E46" s="1" t="s">
        <v>46</v>
      </c>
      <c r="F46" s="1"/>
      <c r="G46" s="3"/>
      <c r="H46" s="3"/>
      <c r="I46" s="3"/>
    </row>
    <row r="47" spans="1:9" x14ac:dyDescent="0.3">
      <c r="A47" s="1"/>
      <c r="B47" s="1"/>
      <c r="C47" s="1"/>
      <c r="D47" s="1"/>
      <c r="E47" s="1"/>
      <c r="F47" s="1" t="s">
        <v>47</v>
      </c>
      <c r="G47" s="3">
        <v>0</v>
      </c>
      <c r="H47" s="3">
        <v>2.52</v>
      </c>
      <c r="I47" s="3">
        <f>ROUND((G47-H47),5)</f>
        <v>-2.52</v>
      </c>
    </row>
    <row r="48" spans="1:9" ht="15" thickBot="1" x14ac:dyDescent="0.35">
      <c r="A48" s="1"/>
      <c r="B48" s="1"/>
      <c r="C48" s="1"/>
      <c r="D48" s="1"/>
      <c r="E48" s="1"/>
      <c r="F48" s="1" t="s">
        <v>48</v>
      </c>
      <c r="G48" s="4">
        <v>0</v>
      </c>
      <c r="H48" s="4">
        <v>2.52</v>
      </c>
      <c r="I48" s="4">
        <f>ROUND((G48-H48),5)</f>
        <v>-2.52</v>
      </c>
    </row>
    <row r="49" spans="1:9" x14ac:dyDescent="0.3">
      <c r="A49" s="1"/>
      <c r="B49" s="1"/>
      <c r="C49" s="1"/>
      <c r="D49" s="1"/>
      <c r="E49" s="1" t="s">
        <v>49</v>
      </c>
      <c r="F49" s="1"/>
      <c r="G49" s="3">
        <f>ROUND(SUM(G46:G48),5)</f>
        <v>0</v>
      </c>
      <c r="H49" s="3">
        <f>ROUND(SUM(H46:H48),5)</f>
        <v>5.04</v>
      </c>
      <c r="I49" s="3">
        <f>ROUND((G49-H49),5)</f>
        <v>-5.04</v>
      </c>
    </row>
    <row r="50" spans="1:9" x14ac:dyDescent="0.3">
      <c r="A50" s="1"/>
      <c r="B50" s="1"/>
      <c r="C50" s="1"/>
      <c r="D50" s="1"/>
      <c r="E50" s="1" t="s">
        <v>50</v>
      </c>
      <c r="F50" s="1"/>
      <c r="G50" s="3"/>
      <c r="H50" s="3"/>
      <c r="I50" s="3"/>
    </row>
    <row r="51" spans="1:9" x14ac:dyDescent="0.3">
      <c r="A51" s="1"/>
      <c r="B51" s="1"/>
      <c r="C51" s="1"/>
      <c r="D51" s="1"/>
      <c r="E51" s="1"/>
      <c r="F51" s="1" t="s">
        <v>51</v>
      </c>
      <c r="G51" s="3">
        <v>0</v>
      </c>
      <c r="H51" s="3">
        <v>0</v>
      </c>
      <c r="I51" s="3">
        <f>ROUND((G51-H51),5)</f>
        <v>0</v>
      </c>
    </row>
    <row r="52" spans="1:9" x14ac:dyDescent="0.3">
      <c r="A52" s="1"/>
      <c r="B52" s="1"/>
      <c r="C52" s="1"/>
      <c r="D52" s="1"/>
      <c r="E52" s="1"/>
      <c r="F52" s="1" t="s">
        <v>52</v>
      </c>
      <c r="G52" s="3">
        <v>0</v>
      </c>
      <c r="H52" s="3">
        <v>0</v>
      </c>
      <c r="I52" s="3">
        <f>ROUND((G52-H52),5)</f>
        <v>0</v>
      </c>
    </row>
    <row r="53" spans="1:9" x14ac:dyDescent="0.3">
      <c r="A53" s="1"/>
      <c r="B53" s="1"/>
      <c r="C53" s="1"/>
      <c r="D53" s="1"/>
      <c r="E53" s="1"/>
      <c r="F53" s="1" t="s">
        <v>53</v>
      </c>
      <c r="G53" s="3">
        <v>0</v>
      </c>
      <c r="H53" s="3">
        <v>0</v>
      </c>
      <c r="I53" s="3">
        <f>ROUND((G53-H53),5)</f>
        <v>0</v>
      </c>
    </row>
    <row r="54" spans="1:9" x14ac:dyDescent="0.3">
      <c r="A54" s="1"/>
      <c r="B54" s="1"/>
      <c r="C54" s="1"/>
      <c r="D54" s="1"/>
      <c r="E54" s="1"/>
      <c r="F54" s="1" t="s">
        <v>54</v>
      </c>
      <c r="G54" s="3">
        <v>0</v>
      </c>
      <c r="H54" s="3">
        <v>0</v>
      </c>
      <c r="I54" s="3">
        <f>ROUND((G54-H54),5)</f>
        <v>0</v>
      </c>
    </row>
    <row r="55" spans="1:9" ht="15" thickBot="1" x14ac:dyDescent="0.35">
      <c r="A55" s="1"/>
      <c r="B55" s="1"/>
      <c r="C55" s="1"/>
      <c r="D55" s="1"/>
      <c r="E55" s="1"/>
      <c r="F55" s="1" t="s">
        <v>55</v>
      </c>
      <c r="G55" s="4">
        <v>0</v>
      </c>
      <c r="H55" s="4">
        <v>0</v>
      </c>
      <c r="I55" s="4">
        <f>ROUND((G55-H55),5)</f>
        <v>0</v>
      </c>
    </row>
    <row r="56" spans="1:9" x14ac:dyDescent="0.3">
      <c r="A56" s="1"/>
      <c r="B56" s="1"/>
      <c r="C56" s="1"/>
      <c r="D56" s="1"/>
      <c r="E56" s="1" t="s">
        <v>56</v>
      </c>
      <c r="F56" s="1"/>
      <c r="G56" s="3">
        <f>ROUND(SUM(G50:G55),5)</f>
        <v>0</v>
      </c>
      <c r="H56" s="3">
        <f>ROUND(SUM(H50:H55),5)</f>
        <v>0</v>
      </c>
      <c r="I56" s="3">
        <f>ROUND((G56-H56),5)</f>
        <v>0</v>
      </c>
    </row>
    <row r="57" spans="1:9" x14ac:dyDescent="0.3">
      <c r="A57" s="1"/>
      <c r="B57" s="1"/>
      <c r="C57" s="1"/>
      <c r="D57" s="1"/>
      <c r="E57" s="1" t="s">
        <v>57</v>
      </c>
      <c r="F57" s="1"/>
      <c r="G57" s="3"/>
      <c r="H57" s="3"/>
      <c r="I57" s="3"/>
    </row>
    <row r="58" spans="1:9" x14ac:dyDescent="0.3">
      <c r="A58" s="1"/>
      <c r="B58" s="1"/>
      <c r="C58" s="1"/>
      <c r="D58" s="1"/>
      <c r="E58" s="1"/>
      <c r="F58" s="1" t="s">
        <v>51</v>
      </c>
      <c r="G58" s="3">
        <v>12615.61</v>
      </c>
      <c r="H58" s="3">
        <v>14400</v>
      </c>
      <c r="I58" s="3">
        <f>ROUND((G58-H58),5)</f>
        <v>-1784.39</v>
      </c>
    </row>
    <row r="59" spans="1:9" x14ac:dyDescent="0.3">
      <c r="A59" s="1"/>
      <c r="B59" s="1"/>
      <c r="C59" s="1"/>
      <c r="D59" s="1"/>
      <c r="E59" s="1"/>
      <c r="F59" s="1" t="s">
        <v>52</v>
      </c>
      <c r="G59" s="3">
        <v>3864.3</v>
      </c>
      <c r="H59" s="3">
        <v>5000</v>
      </c>
      <c r="I59" s="3">
        <f>ROUND((G59-H59),5)</f>
        <v>-1135.7</v>
      </c>
    </row>
    <row r="60" spans="1:9" x14ac:dyDescent="0.3">
      <c r="A60" s="1"/>
      <c r="B60" s="1"/>
      <c r="C60" s="1"/>
      <c r="D60" s="1"/>
      <c r="E60" s="1"/>
      <c r="F60" s="1" t="s">
        <v>53</v>
      </c>
      <c r="G60" s="3">
        <v>30019.59</v>
      </c>
      <c r="H60" s="3">
        <v>34099.199999999997</v>
      </c>
      <c r="I60" s="3">
        <f>ROUND((G60-H60),5)</f>
        <v>-4079.61</v>
      </c>
    </row>
    <row r="61" spans="1:9" x14ac:dyDescent="0.3">
      <c r="A61" s="1"/>
      <c r="B61" s="1"/>
      <c r="C61" s="1"/>
      <c r="D61" s="1"/>
      <c r="E61" s="1"/>
      <c r="F61" s="1" t="s">
        <v>54</v>
      </c>
      <c r="G61" s="3">
        <v>761.61</v>
      </c>
      <c r="H61" s="3">
        <v>500</v>
      </c>
      <c r="I61" s="3">
        <f>ROUND((G61-H61),5)</f>
        <v>261.61</v>
      </c>
    </row>
    <row r="62" spans="1:9" ht="15" thickBot="1" x14ac:dyDescent="0.35">
      <c r="A62" s="1"/>
      <c r="B62" s="1"/>
      <c r="C62" s="1"/>
      <c r="D62" s="1"/>
      <c r="E62" s="1"/>
      <c r="F62" s="1" t="s">
        <v>55</v>
      </c>
      <c r="G62" s="4">
        <v>2227.35</v>
      </c>
      <c r="H62" s="4">
        <v>500</v>
      </c>
      <c r="I62" s="4">
        <f>ROUND((G62-H62),5)</f>
        <v>1727.35</v>
      </c>
    </row>
    <row r="63" spans="1:9" x14ac:dyDescent="0.3">
      <c r="A63" s="1"/>
      <c r="B63" s="1"/>
      <c r="C63" s="1"/>
      <c r="D63" s="1"/>
      <c r="E63" s="1" t="s">
        <v>58</v>
      </c>
      <c r="F63" s="1"/>
      <c r="G63" s="3">
        <f>ROUND(SUM(G57:G62),5)</f>
        <v>49488.46</v>
      </c>
      <c r="H63" s="3">
        <f>ROUND(SUM(H57:H62),5)</f>
        <v>54499.199999999997</v>
      </c>
      <c r="I63" s="3">
        <f>ROUND((G63-H63),5)</f>
        <v>-5010.74</v>
      </c>
    </row>
    <row r="64" spans="1:9" x14ac:dyDescent="0.3">
      <c r="A64" s="1"/>
      <c r="B64" s="1"/>
      <c r="C64" s="1"/>
      <c r="D64" s="1"/>
      <c r="E64" s="1" t="s">
        <v>59</v>
      </c>
      <c r="F64" s="1"/>
      <c r="G64" s="3">
        <v>0</v>
      </c>
      <c r="H64" s="3">
        <v>1250.01</v>
      </c>
      <c r="I64" s="3">
        <f>ROUND((G64-H64),5)</f>
        <v>-1250.01</v>
      </c>
    </row>
    <row r="65" spans="1:9" x14ac:dyDescent="0.3">
      <c r="A65" s="1"/>
      <c r="B65" s="1"/>
      <c r="C65" s="1"/>
      <c r="D65" s="1"/>
      <c r="E65" s="1" t="s">
        <v>60</v>
      </c>
      <c r="F65" s="1"/>
      <c r="G65" s="3"/>
      <c r="H65" s="3"/>
      <c r="I65" s="3"/>
    </row>
    <row r="66" spans="1:9" ht="15" thickBot="1" x14ac:dyDescent="0.35">
      <c r="A66" s="1"/>
      <c r="B66" s="1"/>
      <c r="C66" s="1"/>
      <c r="D66" s="1"/>
      <c r="E66" s="1"/>
      <c r="F66" s="1" t="s">
        <v>61</v>
      </c>
      <c r="G66" s="4">
        <v>0</v>
      </c>
      <c r="H66" s="4">
        <v>0</v>
      </c>
      <c r="I66" s="4">
        <f>ROUND((G66-H66),5)</f>
        <v>0</v>
      </c>
    </row>
    <row r="67" spans="1:9" x14ac:dyDescent="0.3">
      <c r="A67" s="1"/>
      <c r="B67" s="1"/>
      <c r="C67" s="1"/>
      <c r="D67" s="1"/>
      <c r="E67" s="1" t="s">
        <v>62</v>
      </c>
      <c r="F67" s="1"/>
      <c r="G67" s="3">
        <f>ROUND(SUM(G65:G66),5)</f>
        <v>0</v>
      </c>
      <c r="H67" s="3">
        <f>ROUND(SUM(H65:H66),5)</f>
        <v>0</v>
      </c>
      <c r="I67" s="3">
        <f>ROUND((G67-H67),5)</f>
        <v>0</v>
      </c>
    </row>
    <row r="68" spans="1:9" ht="15" thickBot="1" x14ac:dyDescent="0.35">
      <c r="A68" s="1"/>
      <c r="B68" s="1"/>
      <c r="C68" s="1"/>
      <c r="D68" s="1"/>
      <c r="E68" s="1" t="s">
        <v>63</v>
      </c>
      <c r="F68" s="1"/>
      <c r="G68" s="5">
        <v>2755.68</v>
      </c>
      <c r="H68" s="5">
        <v>750</v>
      </c>
      <c r="I68" s="5">
        <f>ROUND((G68-H68),5)</f>
        <v>2005.68</v>
      </c>
    </row>
    <row r="69" spans="1:9" ht="15" thickBot="1" x14ac:dyDescent="0.35">
      <c r="A69" s="1"/>
      <c r="B69" s="1"/>
      <c r="C69" s="1"/>
      <c r="D69" s="1" t="s">
        <v>64</v>
      </c>
      <c r="E69" s="1"/>
      <c r="F69" s="1"/>
      <c r="G69" s="7">
        <f>ROUND(SUM(G14:G15)+SUM(G21:G23)+G27+SUM(G32:G33)+SUM(G38:G45)+G49+G56+SUM(G63:G64)+SUM(G67:G68),5)</f>
        <v>111600.48</v>
      </c>
      <c r="H69" s="7">
        <f>ROUND(SUM(H14:H15)+SUM(H21:H23)+H27+SUM(H32:H33)+SUM(H38:H45)+H49+H56+SUM(H63:H64)+SUM(H67:H68),5)</f>
        <v>114527.13</v>
      </c>
      <c r="I69" s="7">
        <f>ROUND((G69-H69),5)</f>
        <v>-2926.65</v>
      </c>
    </row>
    <row r="70" spans="1:9" ht="15" thickBot="1" x14ac:dyDescent="0.35">
      <c r="A70" s="1"/>
      <c r="B70" s="1" t="s">
        <v>65</v>
      </c>
      <c r="C70" s="1"/>
      <c r="D70" s="1"/>
      <c r="E70" s="1"/>
      <c r="F70" s="1"/>
      <c r="G70" s="7">
        <f>ROUND(G3+G13-G69,5)</f>
        <v>8220.17</v>
      </c>
      <c r="H70" s="7">
        <f>ROUND(H3+H13-H69,5)</f>
        <v>-5166.8900000000003</v>
      </c>
      <c r="I70" s="7">
        <f>ROUND((G70-H70),5)</f>
        <v>13387.06</v>
      </c>
    </row>
    <row r="71" spans="1:9" s="9" customFormat="1" ht="13.8" thickBot="1" x14ac:dyDescent="0.3">
      <c r="A71" s="1" t="s">
        <v>66</v>
      </c>
      <c r="B71" s="1"/>
      <c r="C71" s="1"/>
      <c r="D71" s="1"/>
      <c r="E71" s="1"/>
      <c r="F71" s="1"/>
      <c r="G71" s="8">
        <f>G70</f>
        <v>8220.17</v>
      </c>
      <c r="H71" s="8">
        <f>H70</f>
        <v>-5166.8900000000003</v>
      </c>
      <c r="I71" s="8">
        <f>ROUND((G71-H71),5)</f>
        <v>13387.06</v>
      </c>
    </row>
    <row r="72" spans="1:9" ht="15" thickTop="1" x14ac:dyDescent="0.3"/>
  </sheetData>
  <pageMargins left="0.7" right="0.7" top="0.75" bottom="0.75" header="0.1" footer="0.3"/>
  <pageSetup orientation="portrait" r:id="rId1"/>
  <headerFooter>
    <oddHeader>&amp;L&amp;"Arial,Bold"&amp;8 3:32 PM
&amp;"Times New Roman,Bold"&amp;10 05/26/23
&amp;"Arial,Bold"&amp;8 Accrual Basis&amp;C&amp;"Times New Roman,Bold"&amp;12 Inland Action, Inc.
&amp;"Times New Roman,Bold"&amp;14 Profit &amp;&amp; Loss Budget vs. Actual
&amp;"Times New Roman,Bold"&amp;10 January through March 2023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Harrison</dc:creator>
  <cp:lastModifiedBy>Sue Harrison</cp:lastModifiedBy>
  <dcterms:created xsi:type="dcterms:W3CDTF">2023-05-26T22:32:28Z</dcterms:created>
  <dcterms:modified xsi:type="dcterms:W3CDTF">2023-05-26T22:32:29Z</dcterms:modified>
</cp:coreProperties>
</file>