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e\AppData\Local\Temp\"/>
    </mc:Choice>
  </mc:AlternateContent>
  <xr:revisionPtr revIDLastSave="0" documentId="13_ncr:1_{45C9647D-30A6-412D-A7C5-8D5FDD753598}" xr6:coauthVersionLast="47" xr6:coauthVersionMax="47" xr10:uidLastSave="{00000000-0000-0000-0000-000000000000}"/>
  <bookViews>
    <workbookView xWindow="-108" yWindow="-108" windowWidth="23256" windowHeight="12576" xr2:uid="{AB089B03-9D18-4328-A8A5-70E7AE9DE941}"/>
  </bookViews>
  <sheets>
    <sheet name="Sheet1" sheetId="1" r:id="rId1"/>
  </sheets>
  <definedNames>
    <definedName name="QBCANSUPPORTUPDATE" localSheetId="0">FALSE</definedName>
    <definedName name="QBCOMPANYFILENAME" localSheetId="0">"C:\QuickBooks Data\Company Files\Inland_a.QBW"</definedName>
    <definedName name="QBENDDATE" localSheetId="0">20211231</definedName>
    <definedName name="QBHEADERSONSCREEN" localSheetId="0">FALSE</definedName>
    <definedName name="QBMETADATASIZE" localSheetId="0">0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FALSE</definedName>
    <definedName name="QBREPORTCOLAXIS" localSheetId="0">0</definedName>
    <definedName name="QBREPORTCOMPANYID" localSheetId="0">"b80c8298ef664feeaa3b05f661e4dbcf"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TRUE</definedName>
    <definedName name="QBREPORTCOMPARECOL_BUDGET" localSheetId="0">TRUE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288</definedName>
    <definedName name="QBROWHEADERS" localSheetId="0">6</definedName>
    <definedName name="QBSTARTDATE" localSheetId="0">20210101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5" i="1" l="1"/>
  <c r="H55" i="1"/>
  <c r="G55" i="1"/>
  <c r="I54" i="1"/>
  <c r="H54" i="1"/>
  <c r="G54" i="1"/>
  <c r="I53" i="1"/>
  <c r="H53" i="1"/>
  <c r="G53" i="1"/>
  <c r="I52" i="1"/>
  <c r="H52" i="1"/>
  <c r="G52" i="1"/>
  <c r="I51" i="1"/>
  <c r="I49" i="1"/>
  <c r="I48" i="1"/>
  <c r="H48" i="1"/>
  <c r="G48" i="1"/>
  <c r="I47" i="1"/>
  <c r="I46" i="1"/>
  <c r="I45" i="1"/>
  <c r="I44" i="1"/>
  <c r="I43" i="1"/>
  <c r="I40" i="1"/>
  <c r="H40" i="1"/>
  <c r="G40" i="1"/>
  <c r="I39" i="1"/>
  <c r="I38" i="1"/>
  <c r="I36" i="1"/>
  <c r="I35" i="1"/>
  <c r="I34" i="1"/>
  <c r="I32" i="1"/>
  <c r="I31" i="1"/>
  <c r="I30" i="1"/>
  <c r="H30" i="1"/>
  <c r="G30" i="1"/>
  <c r="I29" i="1"/>
  <c r="I27" i="1"/>
  <c r="I26" i="1"/>
  <c r="H26" i="1"/>
  <c r="G26" i="1"/>
  <c r="I25" i="1"/>
  <c r="I24" i="1"/>
  <c r="I23" i="1"/>
  <c r="I20" i="1"/>
  <c r="H20" i="1"/>
  <c r="G20" i="1"/>
  <c r="I19" i="1"/>
  <c r="I18" i="1"/>
  <c r="I16" i="1"/>
  <c r="I15" i="1"/>
  <c r="H15" i="1"/>
  <c r="G15" i="1"/>
  <c r="I14" i="1"/>
  <c r="I13" i="1"/>
  <c r="I12" i="1"/>
  <c r="I9" i="1"/>
  <c r="H9" i="1"/>
  <c r="G9" i="1"/>
  <c r="I8" i="1"/>
  <c r="H8" i="1"/>
  <c r="G8" i="1"/>
  <c r="I7" i="1"/>
  <c r="I6" i="1"/>
  <c r="I5" i="1"/>
</calcChain>
</file>

<file path=xl/sharedStrings.xml><?xml version="1.0" encoding="utf-8"?>
<sst xmlns="http://schemas.openxmlformats.org/spreadsheetml/2006/main" count="56" uniqueCount="56">
  <si>
    <t>Jan - Dec 21</t>
  </si>
  <si>
    <t>Budget</t>
  </si>
  <si>
    <t>$ Over Budget</t>
  </si>
  <si>
    <t>Ordinary Income/Expense</t>
  </si>
  <si>
    <t>Income</t>
  </si>
  <si>
    <t>4110 · Membership Dues</t>
  </si>
  <si>
    <t>4120 · Event Sponsorships</t>
  </si>
  <si>
    <t>4998 · Interest Income</t>
  </si>
  <si>
    <t>Total Income</t>
  </si>
  <si>
    <t>Gross Profit</t>
  </si>
  <si>
    <t>Expense</t>
  </si>
  <si>
    <t>5000 · Payroll Expenses</t>
  </si>
  <si>
    <t>5010 · Gross Wages</t>
  </si>
  <si>
    <t>5020 · Payroll Taxes</t>
  </si>
  <si>
    <t>5030 · Worker's Compensation</t>
  </si>
  <si>
    <t>Total 5000 · Payroll Expenses</t>
  </si>
  <si>
    <t>5110 · Rent</t>
  </si>
  <si>
    <t>5250 · Computer Expense</t>
  </si>
  <si>
    <t>5251 · Website Maint Expense</t>
  </si>
  <si>
    <t>5250 · Computer Expense - Other</t>
  </si>
  <si>
    <t>Total 5250 · Computer Expense</t>
  </si>
  <si>
    <t>5265 · Dues and subscriptions</t>
  </si>
  <si>
    <t>5267 · Economic Dev. Activities</t>
  </si>
  <si>
    <t>5267-1 · Mileage</t>
  </si>
  <si>
    <t>5267-2 · Expense</t>
  </si>
  <si>
    <t>5267 · Economic Dev. Activities - Other</t>
  </si>
  <si>
    <t>Total 5267 · Economic Dev. Activities</t>
  </si>
  <si>
    <t>5270 · Educ and Training</t>
  </si>
  <si>
    <t>5280 · Equipment repairs</t>
  </si>
  <si>
    <t>5282 · Equipment Contracts</t>
  </si>
  <si>
    <t>Total 5280 · Equipment repairs</t>
  </si>
  <si>
    <t>5290 · Insurance</t>
  </si>
  <si>
    <t>5310 · Legal, Accounting &amp; Consulting</t>
  </si>
  <si>
    <t>5315 · Miscellaneous</t>
  </si>
  <si>
    <t>5320 · Office Expense</t>
  </si>
  <si>
    <t>5330 · Postage</t>
  </si>
  <si>
    <t>5340 · Program Expense</t>
  </si>
  <si>
    <t>5410 · Tax and licenses</t>
  </si>
  <si>
    <t>5416 · Licenses, Fees &amp; Permits</t>
  </si>
  <si>
    <t>5410 · Tax and licenses - Other</t>
  </si>
  <si>
    <t>Total 5410 · Tax and licenses</t>
  </si>
  <si>
    <t>5432 · Sacramento Trip</t>
  </si>
  <si>
    <t>5434 · Washington DC Trip</t>
  </si>
  <si>
    <t>Air Fare</t>
  </si>
  <si>
    <t>Dinner</t>
  </si>
  <si>
    <t>Hotel</t>
  </si>
  <si>
    <t>Meal</t>
  </si>
  <si>
    <t>Miscellaneous</t>
  </si>
  <si>
    <t>Total 5434 · Washington DC Trip</t>
  </si>
  <si>
    <t>5450 · Special Events Expenses</t>
  </si>
  <si>
    <t>5451 · Past Chairman's Dinner</t>
  </si>
  <si>
    <t>Gifts</t>
  </si>
  <si>
    <t>Total 5451 · Past Chairman's Dinner</t>
  </si>
  <si>
    <t>Total Expense</t>
  </si>
  <si>
    <t>Net Ordinary Income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</si>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</sst>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\-#,##0.00"/>
  </numFmts>
  <fonts count="3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1" fillId="0" borderId="0" xfId="0" applyNumberFormat="1" applyFont="1"/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164" fontId="2" fillId="0" borderId="0" xfId="0" applyNumberFormat="1" applyFont="1" applyBorder="1"/>
    <xf numFmtId="164" fontId="2" fillId="0" borderId="3" xfId="0" applyNumberFormat="1" applyFont="1" applyBorder="1"/>
    <xf numFmtId="164" fontId="2" fillId="0" borderId="2" xfId="0" applyNumberFormat="1" applyFont="1" applyBorder="1"/>
    <xf numFmtId="164" fontId="2" fillId="0" borderId="4" xfId="0" applyNumberFormat="1" applyFont="1" applyBorder="1"/>
    <xf numFmtId="164" fontId="1" fillId="0" borderId="5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8D7E4-DE2B-406E-84CF-4468F84FB2CB}">
  <dimension ref="A1:I56"/>
  <sheetViews>
    <sheetView tabSelected="1" workbookViewId="0">
      <pane xSplit="6" ySplit="2" topLeftCell="G3" activePane="bottomRight" state="frozenSplit"/>
      <selection pane="topRight" activeCell="G1" sqref="G1"/>
      <selection pane="bottomLeft" activeCell="A3" sqref="A3"/>
      <selection pane="bottomRight"/>
    </sheetView>
  </sheetViews>
  <sheetFormatPr defaultRowHeight="14.4" x14ac:dyDescent="0.3"/>
  <cols>
    <col min="1" max="5" width="3" style="13" customWidth="1"/>
    <col min="6" max="6" width="34.33203125" style="13" customWidth="1"/>
    <col min="7" max="7" width="11" style="14" bestFit="1" customWidth="1"/>
    <col min="8" max="8" width="9.88671875" style="14" bestFit="1" customWidth="1"/>
    <col min="9" max="9" width="12.88671875" style="14" bestFit="1" customWidth="1"/>
  </cols>
  <sheetData>
    <row r="1" spans="1:9" ht="15" thickBot="1" x14ac:dyDescent="0.35">
      <c r="A1" s="1"/>
      <c r="B1" s="1"/>
      <c r="C1" s="1"/>
      <c r="D1" s="1"/>
      <c r="E1" s="1"/>
      <c r="F1" s="1"/>
      <c r="G1" s="2"/>
      <c r="H1" s="2"/>
      <c r="I1" s="2"/>
    </row>
    <row r="2" spans="1:9" s="12" customFormat="1" ht="15.6" thickTop="1" thickBot="1" x14ac:dyDescent="0.35">
      <c r="A2" s="10"/>
      <c r="B2" s="10"/>
      <c r="C2" s="10"/>
      <c r="D2" s="10"/>
      <c r="E2" s="10"/>
      <c r="F2" s="10"/>
      <c r="G2" s="11" t="s">
        <v>0</v>
      </c>
      <c r="H2" s="11" t="s">
        <v>1</v>
      </c>
      <c r="I2" s="11" t="s">
        <v>2</v>
      </c>
    </row>
    <row r="3" spans="1:9" ht="15" thickTop="1" x14ac:dyDescent="0.3">
      <c r="A3" s="1"/>
      <c r="B3" s="1" t="s">
        <v>3</v>
      </c>
      <c r="C3" s="1"/>
      <c r="D3" s="1"/>
      <c r="E3" s="1"/>
      <c r="F3" s="1"/>
      <c r="G3" s="3"/>
      <c r="H3" s="3"/>
      <c r="I3" s="3"/>
    </row>
    <row r="4" spans="1:9" x14ac:dyDescent="0.3">
      <c r="A4" s="1"/>
      <c r="B4" s="1"/>
      <c r="C4" s="1"/>
      <c r="D4" s="1" t="s">
        <v>4</v>
      </c>
      <c r="E4" s="1"/>
      <c r="F4" s="1"/>
      <c r="G4" s="3"/>
      <c r="H4" s="3"/>
      <c r="I4" s="3"/>
    </row>
    <row r="5" spans="1:9" x14ac:dyDescent="0.3">
      <c r="A5" s="1"/>
      <c r="B5" s="1"/>
      <c r="C5" s="1"/>
      <c r="D5" s="1"/>
      <c r="E5" s="1" t="s">
        <v>5</v>
      </c>
      <c r="F5" s="1"/>
      <c r="G5" s="3">
        <v>235157.5</v>
      </c>
      <c r="H5" s="3">
        <v>223938</v>
      </c>
      <c r="I5" s="3">
        <f>ROUND((G5-H5),5)</f>
        <v>11219.5</v>
      </c>
    </row>
    <row r="6" spans="1:9" x14ac:dyDescent="0.3">
      <c r="A6" s="1"/>
      <c r="B6" s="1"/>
      <c r="C6" s="1"/>
      <c r="D6" s="1"/>
      <c r="E6" s="1" t="s">
        <v>6</v>
      </c>
      <c r="F6" s="1"/>
      <c r="G6" s="3">
        <v>0</v>
      </c>
      <c r="H6" s="3">
        <v>3500</v>
      </c>
      <c r="I6" s="3">
        <f>ROUND((G6-H6),5)</f>
        <v>-3500</v>
      </c>
    </row>
    <row r="7" spans="1:9" ht="15" thickBot="1" x14ac:dyDescent="0.35">
      <c r="A7" s="1"/>
      <c r="B7" s="1"/>
      <c r="C7" s="1"/>
      <c r="D7" s="1"/>
      <c r="E7" s="1" t="s">
        <v>7</v>
      </c>
      <c r="F7" s="1"/>
      <c r="G7" s="4">
        <v>182.89</v>
      </c>
      <c r="H7" s="4">
        <v>200</v>
      </c>
      <c r="I7" s="4">
        <f>ROUND((G7-H7),5)</f>
        <v>-17.11</v>
      </c>
    </row>
    <row r="8" spans="1:9" ht="15" thickBot="1" x14ac:dyDescent="0.35">
      <c r="A8" s="1"/>
      <c r="B8" s="1"/>
      <c r="C8" s="1"/>
      <c r="D8" s="1" t="s">
        <v>8</v>
      </c>
      <c r="E8" s="1"/>
      <c r="F8" s="1"/>
      <c r="G8" s="5">
        <f>ROUND(SUM(G4:G7),5)</f>
        <v>235340.39</v>
      </c>
      <c r="H8" s="5">
        <f>ROUND(SUM(H4:H7),5)</f>
        <v>227638</v>
      </c>
      <c r="I8" s="5">
        <f>ROUND((G8-H8),5)</f>
        <v>7702.39</v>
      </c>
    </row>
    <row r="9" spans="1:9" x14ac:dyDescent="0.3">
      <c r="A9" s="1"/>
      <c r="B9" s="1"/>
      <c r="C9" s="1" t="s">
        <v>9</v>
      </c>
      <c r="D9" s="1"/>
      <c r="E9" s="1"/>
      <c r="F9" s="1"/>
      <c r="G9" s="3">
        <f>G8</f>
        <v>235340.39</v>
      </c>
      <c r="H9" s="3">
        <f>H8</f>
        <v>227638</v>
      </c>
      <c r="I9" s="3">
        <f>ROUND((G9-H9),5)</f>
        <v>7702.39</v>
      </c>
    </row>
    <row r="10" spans="1:9" x14ac:dyDescent="0.3">
      <c r="A10" s="1"/>
      <c r="B10" s="1"/>
      <c r="C10" s="1"/>
      <c r="D10" s="1" t="s">
        <v>10</v>
      </c>
      <c r="E10" s="1"/>
      <c r="F10" s="1"/>
      <c r="G10" s="3"/>
      <c r="H10" s="3"/>
      <c r="I10" s="3"/>
    </row>
    <row r="11" spans="1:9" x14ac:dyDescent="0.3">
      <c r="A11" s="1"/>
      <c r="B11" s="1"/>
      <c r="C11" s="1"/>
      <c r="D11" s="1"/>
      <c r="E11" s="1" t="s">
        <v>11</v>
      </c>
      <c r="F11" s="1"/>
      <c r="G11" s="3"/>
      <c r="H11" s="3"/>
      <c r="I11" s="3"/>
    </row>
    <row r="12" spans="1:9" x14ac:dyDescent="0.3">
      <c r="A12" s="1"/>
      <c r="B12" s="1"/>
      <c r="C12" s="1"/>
      <c r="D12" s="1"/>
      <c r="E12" s="1"/>
      <c r="F12" s="1" t="s">
        <v>12</v>
      </c>
      <c r="G12" s="3">
        <v>132704.24</v>
      </c>
      <c r="H12" s="3">
        <v>132469.56</v>
      </c>
      <c r="I12" s="3">
        <f>ROUND((G12-H12),5)</f>
        <v>234.68</v>
      </c>
    </row>
    <row r="13" spans="1:9" x14ac:dyDescent="0.3">
      <c r="A13" s="1"/>
      <c r="B13" s="1"/>
      <c r="C13" s="1"/>
      <c r="D13" s="1"/>
      <c r="E13" s="1"/>
      <c r="F13" s="1" t="s">
        <v>13</v>
      </c>
      <c r="G13" s="3">
        <v>10501.89</v>
      </c>
      <c r="H13" s="3">
        <v>10365</v>
      </c>
      <c r="I13" s="3">
        <f>ROUND((G13-H13),5)</f>
        <v>136.88999999999999</v>
      </c>
    </row>
    <row r="14" spans="1:9" ht="15" thickBot="1" x14ac:dyDescent="0.35">
      <c r="A14" s="1"/>
      <c r="B14" s="1"/>
      <c r="C14" s="1"/>
      <c r="D14" s="1"/>
      <c r="E14" s="1"/>
      <c r="F14" s="1" t="s">
        <v>14</v>
      </c>
      <c r="G14" s="6">
        <v>1607.42</v>
      </c>
      <c r="H14" s="6">
        <v>500</v>
      </c>
      <c r="I14" s="6">
        <f>ROUND((G14-H14),5)</f>
        <v>1107.42</v>
      </c>
    </row>
    <row r="15" spans="1:9" x14ac:dyDescent="0.3">
      <c r="A15" s="1"/>
      <c r="B15" s="1"/>
      <c r="C15" s="1"/>
      <c r="D15" s="1"/>
      <c r="E15" s="1" t="s">
        <v>15</v>
      </c>
      <c r="F15" s="1"/>
      <c r="G15" s="3">
        <f>ROUND(SUM(G11:G14),5)</f>
        <v>144813.54999999999</v>
      </c>
      <c r="H15" s="3">
        <f>ROUND(SUM(H11:H14),5)</f>
        <v>143334.56</v>
      </c>
      <c r="I15" s="3">
        <f>ROUND((G15-H15),5)</f>
        <v>1478.99</v>
      </c>
    </row>
    <row r="16" spans="1:9" x14ac:dyDescent="0.3">
      <c r="A16" s="1"/>
      <c r="B16" s="1"/>
      <c r="C16" s="1"/>
      <c r="D16" s="1"/>
      <c r="E16" s="1" t="s">
        <v>16</v>
      </c>
      <c r="F16" s="1"/>
      <c r="G16" s="3">
        <v>1800</v>
      </c>
      <c r="H16" s="3">
        <v>1800</v>
      </c>
      <c r="I16" s="3">
        <f>ROUND((G16-H16),5)</f>
        <v>0</v>
      </c>
    </row>
    <row r="17" spans="1:9" x14ac:dyDescent="0.3">
      <c r="A17" s="1"/>
      <c r="B17" s="1"/>
      <c r="C17" s="1"/>
      <c r="D17" s="1"/>
      <c r="E17" s="1" t="s">
        <v>17</v>
      </c>
      <c r="F17" s="1"/>
      <c r="G17" s="3"/>
      <c r="H17" s="3"/>
      <c r="I17" s="3"/>
    </row>
    <row r="18" spans="1:9" x14ac:dyDescent="0.3">
      <c r="A18" s="1"/>
      <c r="B18" s="1"/>
      <c r="C18" s="1"/>
      <c r="D18" s="1"/>
      <c r="E18" s="1"/>
      <c r="F18" s="1" t="s">
        <v>18</v>
      </c>
      <c r="G18" s="3">
        <v>775</v>
      </c>
      <c r="H18" s="3">
        <v>500</v>
      </c>
      <c r="I18" s="3">
        <f>ROUND((G18-H18),5)</f>
        <v>275</v>
      </c>
    </row>
    <row r="19" spans="1:9" ht="15" thickBot="1" x14ac:dyDescent="0.35">
      <c r="A19" s="1"/>
      <c r="B19" s="1"/>
      <c r="C19" s="1"/>
      <c r="D19" s="1"/>
      <c r="E19" s="1"/>
      <c r="F19" s="1" t="s">
        <v>19</v>
      </c>
      <c r="G19" s="6">
        <v>2719.31</v>
      </c>
      <c r="H19" s="6">
        <v>999.99</v>
      </c>
      <c r="I19" s="6">
        <f>ROUND((G19-H19),5)</f>
        <v>1719.32</v>
      </c>
    </row>
    <row r="20" spans="1:9" x14ac:dyDescent="0.3">
      <c r="A20" s="1"/>
      <c r="B20" s="1"/>
      <c r="C20" s="1"/>
      <c r="D20" s="1"/>
      <c r="E20" s="1" t="s">
        <v>20</v>
      </c>
      <c r="F20" s="1"/>
      <c r="G20" s="3">
        <f>ROUND(SUM(G17:G19),5)</f>
        <v>3494.31</v>
      </c>
      <c r="H20" s="3">
        <f>ROUND(SUM(H17:H19),5)</f>
        <v>1499.99</v>
      </c>
      <c r="I20" s="3">
        <f>ROUND((G20-H20),5)</f>
        <v>1994.32</v>
      </c>
    </row>
    <row r="21" spans="1:9" x14ac:dyDescent="0.3">
      <c r="A21" s="1"/>
      <c r="B21" s="1"/>
      <c r="C21" s="1"/>
      <c r="D21" s="1"/>
      <c r="E21" s="1" t="s">
        <v>21</v>
      </c>
      <c r="F21" s="1"/>
      <c r="G21" s="3">
        <v>0</v>
      </c>
      <c r="H21" s="3"/>
      <c r="I21" s="3"/>
    </row>
    <row r="22" spans="1:9" x14ac:dyDescent="0.3">
      <c r="A22" s="1"/>
      <c r="B22" s="1"/>
      <c r="C22" s="1"/>
      <c r="D22" s="1"/>
      <c r="E22" s="1" t="s">
        <v>22</v>
      </c>
      <c r="F22" s="1"/>
      <c r="G22" s="3"/>
      <c r="H22" s="3"/>
      <c r="I22" s="3"/>
    </row>
    <row r="23" spans="1:9" x14ac:dyDescent="0.3">
      <c r="A23" s="1"/>
      <c r="B23" s="1"/>
      <c r="C23" s="1"/>
      <c r="D23" s="1"/>
      <c r="E23" s="1"/>
      <c r="F23" s="1" t="s">
        <v>23</v>
      </c>
      <c r="G23" s="3">
        <v>0</v>
      </c>
      <c r="H23" s="3">
        <v>50</v>
      </c>
      <c r="I23" s="3">
        <f>ROUND((G23-H23),5)</f>
        <v>-50</v>
      </c>
    </row>
    <row r="24" spans="1:9" x14ac:dyDescent="0.3">
      <c r="A24" s="1"/>
      <c r="B24" s="1"/>
      <c r="C24" s="1"/>
      <c r="D24" s="1"/>
      <c r="E24" s="1"/>
      <c r="F24" s="1" t="s">
        <v>24</v>
      </c>
      <c r="G24" s="3">
        <v>0</v>
      </c>
      <c r="H24" s="3">
        <v>125</v>
      </c>
      <c r="I24" s="3">
        <f>ROUND((G24-H24),5)</f>
        <v>-125</v>
      </c>
    </row>
    <row r="25" spans="1:9" ht="15" thickBot="1" x14ac:dyDescent="0.35">
      <c r="A25" s="1"/>
      <c r="B25" s="1"/>
      <c r="C25" s="1"/>
      <c r="D25" s="1"/>
      <c r="E25" s="1"/>
      <c r="F25" s="1" t="s">
        <v>25</v>
      </c>
      <c r="G25" s="6">
        <v>0</v>
      </c>
      <c r="H25" s="6">
        <v>1000</v>
      </c>
      <c r="I25" s="6">
        <f>ROUND((G25-H25),5)</f>
        <v>-1000</v>
      </c>
    </row>
    <row r="26" spans="1:9" x14ac:dyDescent="0.3">
      <c r="A26" s="1"/>
      <c r="B26" s="1"/>
      <c r="C26" s="1"/>
      <c r="D26" s="1"/>
      <c r="E26" s="1" t="s">
        <v>26</v>
      </c>
      <c r="F26" s="1"/>
      <c r="G26" s="3">
        <f>ROUND(SUM(G22:G25),5)</f>
        <v>0</v>
      </c>
      <c r="H26" s="3">
        <f>ROUND(SUM(H22:H25),5)</f>
        <v>1175</v>
      </c>
      <c r="I26" s="3">
        <f>ROUND((G26-H26),5)</f>
        <v>-1175</v>
      </c>
    </row>
    <row r="27" spans="1:9" x14ac:dyDescent="0.3">
      <c r="A27" s="1"/>
      <c r="B27" s="1"/>
      <c r="C27" s="1"/>
      <c r="D27" s="1"/>
      <c r="E27" s="1" t="s">
        <v>27</v>
      </c>
      <c r="F27" s="1"/>
      <c r="G27" s="3">
        <v>0</v>
      </c>
      <c r="H27" s="3">
        <v>500</v>
      </c>
      <c r="I27" s="3">
        <f>ROUND((G27-H27),5)</f>
        <v>-500</v>
      </c>
    </row>
    <row r="28" spans="1:9" x14ac:dyDescent="0.3">
      <c r="A28" s="1"/>
      <c r="B28" s="1"/>
      <c r="C28" s="1"/>
      <c r="D28" s="1"/>
      <c r="E28" s="1" t="s">
        <v>28</v>
      </c>
      <c r="F28" s="1"/>
      <c r="G28" s="3"/>
      <c r="H28" s="3"/>
      <c r="I28" s="3"/>
    </row>
    <row r="29" spans="1:9" ht="15" thickBot="1" x14ac:dyDescent="0.35">
      <c r="A29" s="1"/>
      <c r="B29" s="1"/>
      <c r="C29" s="1"/>
      <c r="D29" s="1"/>
      <c r="E29" s="1"/>
      <c r="F29" s="1" t="s">
        <v>29</v>
      </c>
      <c r="G29" s="6">
        <v>4194.96</v>
      </c>
      <c r="H29" s="6">
        <v>5000</v>
      </c>
      <c r="I29" s="6">
        <f>ROUND((G29-H29),5)</f>
        <v>-805.04</v>
      </c>
    </row>
    <row r="30" spans="1:9" x14ac:dyDescent="0.3">
      <c r="A30" s="1"/>
      <c r="B30" s="1"/>
      <c r="C30" s="1"/>
      <c r="D30" s="1"/>
      <c r="E30" s="1" t="s">
        <v>30</v>
      </c>
      <c r="F30" s="1"/>
      <c r="G30" s="3">
        <f>ROUND(SUM(G28:G29),5)</f>
        <v>4194.96</v>
      </c>
      <c r="H30" s="3">
        <f>ROUND(SUM(H28:H29),5)</f>
        <v>5000</v>
      </c>
      <c r="I30" s="3">
        <f>ROUND((G30-H30),5)</f>
        <v>-805.04</v>
      </c>
    </row>
    <row r="31" spans="1:9" x14ac:dyDescent="0.3">
      <c r="A31" s="1"/>
      <c r="B31" s="1"/>
      <c r="C31" s="1"/>
      <c r="D31" s="1"/>
      <c r="E31" s="1" t="s">
        <v>31</v>
      </c>
      <c r="F31" s="1"/>
      <c r="G31" s="3">
        <v>2718</v>
      </c>
      <c r="H31" s="3">
        <v>2800</v>
      </c>
      <c r="I31" s="3">
        <f>ROUND((G31-H31),5)</f>
        <v>-82</v>
      </c>
    </row>
    <row r="32" spans="1:9" x14ac:dyDescent="0.3">
      <c r="A32" s="1"/>
      <c r="B32" s="1"/>
      <c r="C32" s="1"/>
      <c r="D32" s="1"/>
      <c r="E32" s="1" t="s">
        <v>32</v>
      </c>
      <c r="F32" s="1"/>
      <c r="G32" s="3">
        <v>4004</v>
      </c>
      <c r="H32" s="3">
        <v>4500</v>
      </c>
      <c r="I32" s="3">
        <f>ROUND((G32-H32),5)</f>
        <v>-496</v>
      </c>
    </row>
    <row r="33" spans="1:9" x14ac:dyDescent="0.3">
      <c r="A33" s="1"/>
      <c r="B33" s="1"/>
      <c r="C33" s="1"/>
      <c r="D33" s="1"/>
      <c r="E33" s="1" t="s">
        <v>33</v>
      </c>
      <c r="F33" s="1"/>
      <c r="G33" s="3">
        <v>25</v>
      </c>
      <c r="H33" s="3"/>
      <c r="I33" s="3"/>
    </row>
    <row r="34" spans="1:9" x14ac:dyDescent="0.3">
      <c r="A34" s="1"/>
      <c r="B34" s="1"/>
      <c r="C34" s="1"/>
      <c r="D34" s="1"/>
      <c r="E34" s="1" t="s">
        <v>34</v>
      </c>
      <c r="F34" s="1"/>
      <c r="G34" s="3">
        <v>400.86</v>
      </c>
      <c r="H34" s="3">
        <v>250</v>
      </c>
      <c r="I34" s="3">
        <f>ROUND((G34-H34),5)</f>
        <v>150.86000000000001</v>
      </c>
    </row>
    <row r="35" spans="1:9" x14ac:dyDescent="0.3">
      <c r="A35" s="1"/>
      <c r="B35" s="1"/>
      <c r="C35" s="1"/>
      <c r="D35" s="1"/>
      <c r="E35" s="1" t="s">
        <v>35</v>
      </c>
      <c r="F35" s="1"/>
      <c r="G35" s="3">
        <v>34.299999999999997</v>
      </c>
      <c r="H35" s="3">
        <v>100</v>
      </c>
      <c r="I35" s="3">
        <f>ROUND((G35-H35),5)</f>
        <v>-65.7</v>
      </c>
    </row>
    <row r="36" spans="1:9" x14ac:dyDescent="0.3">
      <c r="A36" s="1"/>
      <c r="B36" s="1"/>
      <c r="C36" s="1"/>
      <c r="D36" s="1"/>
      <c r="E36" s="1" t="s">
        <v>36</v>
      </c>
      <c r="F36" s="1"/>
      <c r="G36" s="3">
        <v>632.91</v>
      </c>
      <c r="H36" s="3">
        <v>3723.49</v>
      </c>
      <c r="I36" s="3">
        <f>ROUND((G36-H36),5)</f>
        <v>-3090.58</v>
      </c>
    </row>
    <row r="37" spans="1:9" x14ac:dyDescent="0.3">
      <c r="A37" s="1"/>
      <c r="B37" s="1"/>
      <c r="C37" s="1"/>
      <c r="D37" s="1"/>
      <c r="E37" s="1" t="s">
        <v>37</v>
      </c>
      <c r="F37" s="1"/>
      <c r="G37" s="3"/>
      <c r="H37" s="3"/>
      <c r="I37" s="3"/>
    </row>
    <row r="38" spans="1:9" x14ac:dyDescent="0.3">
      <c r="A38" s="1"/>
      <c r="B38" s="1"/>
      <c r="C38" s="1"/>
      <c r="D38" s="1"/>
      <c r="E38" s="1"/>
      <c r="F38" s="1" t="s">
        <v>38</v>
      </c>
      <c r="G38" s="3">
        <v>0</v>
      </c>
      <c r="H38" s="3">
        <v>10</v>
      </c>
      <c r="I38" s="3">
        <f>ROUND((G38-H38),5)</f>
        <v>-10</v>
      </c>
    </row>
    <row r="39" spans="1:9" ht="15" thickBot="1" x14ac:dyDescent="0.35">
      <c r="A39" s="1"/>
      <c r="B39" s="1"/>
      <c r="C39" s="1"/>
      <c r="D39" s="1"/>
      <c r="E39" s="1"/>
      <c r="F39" s="1" t="s">
        <v>39</v>
      </c>
      <c r="G39" s="6">
        <v>0</v>
      </c>
      <c r="H39" s="6">
        <v>10</v>
      </c>
      <c r="I39" s="6">
        <f>ROUND((G39-H39),5)</f>
        <v>-10</v>
      </c>
    </row>
    <row r="40" spans="1:9" x14ac:dyDescent="0.3">
      <c r="A40" s="1"/>
      <c r="B40" s="1"/>
      <c r="C40" s="1"/>
      <c r="D40" s="1"/>
      <c r="E40" s="1" t="s">
        <v>40</v>
      </c>
      <c r="F40" s="1"/>
      <c r="G40" s="3">
        <f>ROUND(SUM(G37:G39),5)</f>
        <v>0</v>
      </c>
      <c r="H40" s="3">
        <f>ROUND(SUM(H37:H39),5)</f>
        <v>20</v>
      </c>
      <c r="I40" s="3">
        <f>ROUND((G40-H40),5)</f>
        <v>-20</v>
      </c>
    </row>
    <row r="41" spans="1:9" x14ac:dyDescent="0.3">
      <c r="A41" s="1"/>
      <c r="B41" s="1"/>
      <c r="C41" s="1"/>
      <c r="D41" s="1"/>
      <c r="E41" s="1" t="s">
        <v>41</v>
      </c>
      <c r="F41" s="1"/>
      <c r="G41" s="3">
        <v>-9.07</v>
      </c>
      <c r="H41" s="3"/>
      <c r="I41" s="3"/>
    </row>
    <row r="42" spans="1:9" x14ac:dyDescent="0.3">
      <c r="A42" s="1"/>
      <c r="B42" s="1"/>
      <c r="C42" s="1"/>
      <c r="D42" s="1"/>
      <c r="E42" s="1" t="s">
        <v>42</v>
      </c>
      <c r="F42" s="1"/>
      <c r="G42" s="3"/>
      <c r="H42" s="3"/>
      <c r="I42" s="3"/>
    </row>
    <row r="43" spans="1:9" x14ac:dyDescent="0.3">
      <c r="A43" s="1"/>
      <c r="B43" s="1"/>
      <c r="C43" s="1"/>
      <c r="D43" s="1"/>
      <c r="E43" s="1"/>
      <c r="F43" s="1" t="s">
        <v>43</v>
      </c>
      <c r="G43" s="3">
        <v>0</v>
      </c>
      <c r="H43" s="3">
        <v>12000</v>
      </c>
      <c r="I43" s="3">
        <f>ROUND((G43-H43),5)</f>
        <v>-12000</v>
      </c>
    </row>
    <row r="44" spans="1:9" x14ac:dyDescent="0.3">
      <c r="A44" s="1"/>
      <c r="B44" s="1"/>
      <c r="C44" s="1"/>
      <c r="D44" s="1"/>
      <c r="E44" s="1"/>
      <c r="F44" s="1" t="s">
        <v>44</v>
      </c>
      <c r="G44" s="3">
        <v>0</v>
      </c>
      <c r="H44" s="3">
        <v>3500</v>
      </c>
      <c r="I44" s="3">
        <f>ROUND((G44-H44),5)</f>
        <v>-3500</v>
      </c>
    </row>
    <row r="45" spans="1:9" x14ac:dyDescent="0.3">
      <c r="A45" s="1"/>
      <c r="B45" s="1"/>
      <c r="C45" s="1"/>
      <c r="D45" s="1"/>
      <c r="E45" s="1"/>
      <c r="F45" s="1" t="s">
        <v>45</v>
      </c>
      <c r="G45" s="3">
        <v>0</v>
      </c>
      <c r="H45" s="3">
        <v>33750</v>
      </c>
      <c r="I45" s="3">
        <f>ROUND((G45-H45),5)</f>
        <v>-33750</v>
      </c>
    </row>
    <row r="46" spans="1:9" x14ac:dyDescent="0.3">
      <c r="A46" s="1"/>
      <c r="B46" s="1"/>
      <c r="C46" s="1"/>
      <c r="D46" s="1"/>
      <c r="E46" s="1"/>
      <c r="F46" s="1" t="s">
        <v>46</v>
      </c>
      <c r="G46" s="3">
        <v>0</v>
      </c>
      <c r="H46" s="3">
        <v>500</v>
      </c>
      <c r="I46" s="3">
        <f>ROUND((G46-H46),5)</f>
        <v>-500</v>
      </c>
    </row>
    <row r="47" spans="1:9" ht="15" thickBot="1" x14ac:dyDescent="0.35">
      <c r="A47" s="1"/>
      <c r="B47" s="1"/>
      <c r="C47" s="1"/>
      <c r="D47" s="1"/>
      <c r="E47" s="1"/>
      <c r="F47" s="1" t="s">
        <v>47</v>
      </c>
      <c r="G47" s="6">
        <v>0</v>
      </c>
      <c r="H47" s="6">
        <v>500</v>
      </c>
      <c r="I47" s="6">
        <f>ROUND((G47-H47),5)</f>
        <v>-500</v>
      </c>
    </row>
    <row r="48" spans="1:9" x14ac:dyDescent="0.3">
      <c r="A48" s="1"/>
      <c r="B48" s="1"/>
      <c r="C48" s="1"/>
      <c r="D48" s="1"/>
      <c r="E48" s="1" t="s">
        <v>48</v>
      </c>
      <c r="F48" s="1"/>
      <c r="G48" s="3">
        <f>ROUND(SUM(G42:G47),5)</f>
        <v>0</v>
      </c>
      <c r="H48" s="3">
        <f>ROUND(SUM(H42:H47),5)</f>
        <v>50250</v>
      </c>
      <c r="I48" s="3">
        <f>ROUND((G48-H48),5)</f>
        <v>-50250</v>
      </c>
    </row>
    <row r="49" spans="1:9" x14ac:dyDescent="0.3">
      <c r="A49" s="1"/>
      <c r="B49" s="1"/>
      <c r="C49" s="1"/>
      <c r="D49" s="1"/>
      <c r="E49" s="1" t="s">
        <v>49</v>
      </c>
      <c r="F49" s="1"/>
      <c r="G49" s="3">
        <v>5649.89</v>
      </c>
      <c r="H49" s="3">
        <v>10000</v>
      </c>
      <c r="I49" s="3">
        <f>ROUND((G49-H49),5)</f>
        <v>-4350.1099999999997</v>
      </c>
    </row>
    <row r="50" spans="1:9" x14ac:dyDescent="0.3">
      <c r="A50" s="1"/>
      <c r="B50" s="1"/>
      <c r="C50" s="1"/>
      <c r="D50" s="1"/>
      <c r="E50" s="1" t="s">
        <v>50</v>
      </c>
      <c r="F50" s="1"/>
      <c r="G50" s="3"/>
      <c r="H50" s="3"/>
      <c r="I50" s="3"/>
    </row>
    <row r="51" spans="1:9" ht="15" thickBot="1" x14ac:dyDescent="0.35">
      <c r="A51" s="1"/>
      <c r="B51" s="1"/>
      <c r="C51" s="1"/>
      <c r="D51" s="1"/>
      <c r="E51" s="1"/>
      <c r="F51" s="1" t="s">
        <v>51</v>
      </c>
      <c r="G51" s="4">
        <v>285.3</v>
      </c>
      <c r="H51" s="4">
        <v>475</v>
      </c>
      <c r="I51" s="4">
        <f>ROUND((G51-H51),5)</f>
        <v>-189.7</v>
      </c>
    </row>
    <row r="52" spans="1:9" ht="15" thickBot="1" x14ac:dyDescent="0.35">
      <c r="A52" s="1"/>
      <c r="B52" s="1"/>
      <c r="C52" s="1"/>
      <c r="D52" s="1"/>
      <c r="E52" s="1" t="s">
        <v>52</v>
      </c>
      <c r="F52" s="1"/>
      <c r="G52" s="7">
        <f>ROUND(SUM(G50:G51),5)</f>
        <v>285.3</v>
      </c>
      <c r="H52" s="7">
        <f>ROUND(SUM(H50:H51),5)</f>
        <v>475</v>
      </c>
      <c r="I52" s="7">
        <f>ROUND((G52-H52),5)</f>
        <v>-189.7</v>
      </c>
    </row>
    <row r="53" spans="1:9" ht="15" thickBot="1" x14ac:dyDescent="0.35">
      <c r="A53" s="1"/>
      <c r="B53" s="1"/>
      <c r="C53" s="1"/>
      <c r="D53" s="1" t="s">
        <v>53</v>
      </c>
      <c r="E53" s="1"/>
      <c r="F53" s="1"/>
      <c r="G53" s="7">
        <f>ROUND(G10+SUM(G15:G16)+SUM(G20:G21)+SUM(G26:G27)+SUM(G30:G36)+SUM(G40:G41)+SUM(G48:G49)+G52,5)</f>
        <v>168044.01</v>
      </c>
      <c r="H53" s="7">
        <f>ROUND(H10+SUM(H15:H16)+SUM(H20:H21)+SUM(H26:H27)+SUM(H30:H36)+SUM(H40:H41)+SUM(H48:H49)+H52,5)</f>
        <v>225428.04</v>
      </c>
      <c r="I53" s="7">
        <f>ROUND((G53-H53),5)</f>
        <v>-57384.03</v>
      </c>
    </row>
    <row r="54" spans="1:9" ht="15" thickBot="1" x14ac:dyDescent="0.35">
      <c r="A54" s="1"/>
      <c r="B54" s="1" t="s">
        <v>54</v>
      </c>
      <c r="C54" s="1"/>
      <c r="D54" s="1"/>
      <c r="E54" s="1"/>
      <c r="F54" s="1"/>
      <c r="G54" s="7">
        <f>ROUND(G3+G9-G53,5)</f>
        <v>67296.38</v>
      </c>
      <c r="H54" s="7">
        <f>ROUND(H3+H9-H53,5)</f>
        <v>2209.96</v>
      </c>
      <c r="I54" s="7">
        <f>ROUND((G54-H54),5)</f>
        <v>65086.42</v>
      </c>
    </row>
    <row r="55" spans="1:9" s="9" customFormat="1" ht="13.8" thickBot="1" x14ac:dyDescent="0.3">
      <c r="A55" s="1" t="s">
        <v>55</v>
      </c>
      <c r="B55" s="1"/>
      <c r="C55" s="1"/>
      <c r="D55" s="1"/>
      <c r="E55" s="1"/>
      <c r="F55" s="1"/>
      <c r="G55" s="8">
        <f>G54</f>
        <v>67296.38</v>
      </c>
      <c r="H55" s="8">
        <f>H54</f>
        <v>2209.96</v>
      </c>
      <c r="I55" s="8">
        <f>ROUND((G55-H55),5)</f>
        <v>65086.42</v>
      </c>
    </row>
    <row r="56" spans="1:9" ht="15" thickTop="1" x14ac:dyDescent="0.3"/>
  </sheetData>
  <pageMargins left="0.7" right="0.7" top="0.75" bottom="0.75" header="0.3" footer="0.3"/>
  <pageSetup orientation="portrait" r:id="rId1"/>
  <headerFooter>
    <oddHeader>&amp;L&amp;"Arial,Bold"&amp;8 9:25 AM
&amp;"Times New Roman,Bold"&amp;10 01/13/22
&amp;"Arial,Bold"&amp;8 Accrual Basis</oddHeader>
    <oddFooter>&amp;R&amp;"Times New Roman,Bold"&amp;10 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</dc:creator>
  <cp:lastModifiedBy>Sue</cp:lastModifiedBy>
  <dcterms:created xsi:type="dcterms:W3CDTF">2022-01-13T17:25:43Z</dcterms:created>
  <dcterms:modified xsi:type="dcterms:W3CDTF">2022-01-13T17:25:49Z</dcterms:modified>
</cp:coreProperties>
</file>