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https://d.docs.live.net/ed2affa21817cac2/Documents/Excel/Inland Action/Budgets/"/>
    </mc:Choice>
  </mc:AlternateContent>
  <xr:revisionPtr revIDLastSave="184" documentId="8_{703DC6E2-59DA-441A-9DE9-F6B49C288D27}" xr6:coauthVersionLast="46" xr6:coauthVersionMax="46" xr10:uidLastSave="{FEF13887-143E-481A-A053-15A7C4BA6AB3}"/>
  <bookViews>
    <workbookView xWindow="-98" yWindow="-98" windowWidth="20715" windowHeight="13276" xr2:uid="{00000000-000D-0000-FFFF-FFFF00000000}"/>
  </bookViews>
  <sheets>
    <sheet name="2020 Proposed" sheetId="5" r:id="rId1"/>
  </sheets>
  <definedNames>
    <definedName name="_xlnm.Print_Area" localSheetId="0">'2020 Proposed'!$A$1:$L$70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5" l="1"/>
  <c r="F15" i="5" s="1"/>
  <c r="F68" i="5" s="1"/>
  <c r="F28" i="5"/>
  <c r="F67" i="5" s="1"/>
  <c r="F69" i="5" l="1"/>
  <c r="G7" i="5"/>
  <c r="G15" i="5" s="1"/>
  <c r="G68" i="5" s="1"/>
  <c r="G28" i="5"/>
  <c r="G67" i="5" s="1"/>
  <c r="G69" i="5" l="1"/>
  <c r="E28" i="5"/>
  <c r="E67" i="5" s="1"/>
  <c r="E7" i="5" l="1"/>
  <c r="E15" i="5" s="1"/>
  <c r="E68" i="5" s="1"/>
  <c r="E69" i="5" l="1"/>
</calcChain>
</file>

<file path=xl/sharedStrings.xml><?xml version="1.0" encoding="utf-8"?>
<sst xmlns="http://schemas.openxmlformats.org/spreadsheetml/2006/main" count="86" uniqueCount="77">
  <si>
    <t>Ordinary Income/Expense</t>
  </si>
  <si>
    <t>Income</t>
  </si>
  <si>
    <t>4120 · Event Sponsorships</t>
  </si>
  <si>
    <t>4998 · Interest Income</t>
  </si>
  <si>
    <t>4999 · Reimbursed Expenses</t>
  </si>
  <si>
    <t>6030-Other Income</t>
  </si>
  <si>
    <t>Total Income</t>
  </si>
  <si>
    <t>Expense</t>
  </si>
  <si>
    <t>5000 · Payroll Expenses:</t>
  </si>
  <si>
    <t>Salary:  President</t>
  </si>
  <si>
    <t>Salary:  CEO</t>
  </si>
  <si>
    <t>Bonus:  CEO</t>
  </si>
  <si>
    <t>Bonus:  President</t>
  </si>
  <si>
    <t>Bonus: Administrative Asst.</t>
  </si>
  <si>
    <t>Wages:  Admin. Assist.</t>
  </si>
  <si>
    <t>5110 · Rent</t>
  </si>
  <si>
    <t>5340 · Program Expense</t>
  </si>
  <si>
    <t>5250 · Computer Expense</t>
  </si>
  <si>
    <t>5265 · Dues and Subscriptions</t>
  </si>
  <si>
    <t>5267 · Economic Dev. Activities:</t>
  </si>
  <si>
    <t>Mileage</t>
  </si>
  <si>
    <t>Expenses</t>
  </si>
  <si>
    <t>5270 · Educ and Training</t>
  </si>
  <si>
    <t>5290 · Insurance</t>
  </si>
  <si>
    <t>5320 · Office Expense</t>
  </si>
  <si>
    <t>5330 · Postage</t>
  </si>
  <si>
    <t>5335 · Printing and Reproduction</t>
  </si>
  <si>
    <t>5416 · Licenses, Fees &amp; Permits</t>
  </si>
  <si>
    <t>5432 · Sacramento Trip:</t>
  </si>
  <si>
    <t>Air Fare</t>
  </si>
  <si>
    <t>Dinner</t>
  </si>
  <si>
    <t>Hotel</t>
  </si>
  <si>
    <t>Miscellaneous</t>
  </si>
  <si>
    <t>Meal</t>
  </si>
  <si>
    <t>5434 · Washington DC Trip:</t>
  </si>
  <si>
    <t>Reception</t>
  </si>
  <si>
    <t>5450 · Special Events:</t>
  </si>
  <si>
    <t>5455 · Special Projects:</t>
  </si>
  <si>
    <t>Total Expense</t>
  </si>
  <si>
    <t>5282 · Contracts - Imagine/HP Ink/E-mail</t>
  </si>
  <si>
    <t>Inland Action Budget</t>
  </si>
  <si>
    <t>detail/specifics</t>
  </si>
  <si>
    <t>Entertainment</t>
  </si>
  <si>
    <t>4110 · Membership Dues-Existing</t>
  </si>
  <si>
    <t>Membership Dues-New</t>
  </si>
  <si>
    <t>5010 · Gross Wages:</t>
  </si>
  <si>
    <t>5030 · Worker's Compensation</t>
  </si>
  <si>
    <t>5315/5451 · Miscellaneous</t>
  </si>
  <si>
    <t>5251 - Website expense</t>
  </si>
  <si>
    <t>CPA compilation &amp; tax return</t>
  </si>
  <si>
    <t>5310 · Legal &amp; Accounting</t>
  </si>
  <si>
    <t xml:space="preserve">2020 Budget </t>
  </si>
  <si>
    <t>5101 - Bad Debt Expense</t>
  </si>
  <si>
    <t>IVDA in-kind offset $3,596</t>
  </si>
  <si>
    <t>5020 · Payroll Taxes</t>
  </si>
  <si>
    <t>4235 - Donations</t>
  </si>
  <si>
    <t>Monthly janitorial 150.00</t>
  </si>
  <si>
    <t xml:space="preserve">  Total Membership Dues</t>
  </si>
  <si>
    <t xml:space="preserve">  Total Payroll</t>
  </si>
  <si>
    <t>SAC dinner</t>
  </si>
  <si>
    <t>Unreimbursed hotel/airfare at members' requests</t>
  </si>
  <si>
    <t>30 X $400</t>
  </si>
  <si>
    <t>30 X 3 nights X $375 per night</t>
  </si>
  <si>
    <t xml:space="preserve">         Total income from above</t>
  </si>
  <si>
    <t xml:space="preserve">         Net Income (Loss)</t>
  </si>
  <si>
    <t>2020 Actual</t>
  </si>
  <si>
    <t>5410 - Taxes &amp; licenses</t>
  </si>
  <si>
    <t>Notes to Proposed Budget</t>
  </si>
  <si>
    <t>WDC reception</t>
  </si>
  <si>
    <t>Per 2021 billing schedule (includes SBVC Foundation)</t>
  </si>
  <si>
    <t>18 meetings after 6/30 @ $200 ($3,600) ; Zoom full year ($123.49)</t>
  </si>
  <si>
    <t>2.5% increase</t>
  </si>
  <si>
    <t>Covers budgeted reception cost</t>
  </si>
  <si>
    <t>Assumed pending guidance from personnel committee</t>
  </si>
  <si>
    <t>1 new large member and 1 new small member</t>
  </si>
  <si>
    <t>2021 Budget Proposed</t>
  </si>
  <si>
    <t>Gift for outgoing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</si>
</sst>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0" fontId="2" fillId="0" borderId="0" xfId="0" applyFont="1"/>
    <xf numFmtId="44" fontId="0" fillId="0" borderId="0" xfId="2" applyFont="1"/>
    <xf numFmtId="0" fontId="0" fillId="0" borderId="0" xfId="0" applyAlignment="1">
      <alignment horizontal="right"/>
    </xf>
    <xf numFmtId="43" fontId="0" fillId="0" borderId="0" xfId="1" applyFont="1" applyAlignment="1">
      <alignment horizontal="right"/>
    </xf>
    <xf numFmtId="0" fontId="3" fillId="0" borderId="0" xfId="0" applyFont="1" applyAlignment="1">
      <alignment horizontal="right"/>
    </xf>
    <xf numFmtId="43" fontId="0" fillId="0" borderId="0" xfId="0" applyNumberFormat="1"/>
    <xf numFmtId="0" fontId="2" fillId="0" borderId="0" xfId="1" applyNumberFormat="1" applyFont="1" applyAlignment="1">
      <alignment horizontal="center"/>
    </xf>
    <xf numFmtId="43" fontId="1" fillId="0" borderId="0" xfId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4" fontId="2" fillId="0" borderId="3" xfId="1" applyNumberFormat="1" applyFont="1" applyFill="1" applyBorder="1"/>
    <xf numFmtId="0" fontId="0" fillId="0" borderId="0" xfId="0"/>
    <xf numFmtId="0" fontId="0" fillId="0" borderId="0" xfId="0" applyFill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Fill="1"/>
    <xf numFmtId="43" fontId="0" fillId="0" borderId="1" xfId="1" applyFont="1" applyFill="1" applyBorder="1"/>
    <xf numFmtId="0" fontId="2" fillId="0" borderId="0" xfId="0" applyFont="1" applyFill="1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1" applyFont="1" applyFill="1"/>
    <xf numFmtId="0" fontId="0" fillId="0" borderId="0" xfId="0"/>
    <xf numFmtId="0" fontId="0" fillId="0" borderId="0" xfId="0" applyFill="1"/>
    <xf numFmtId="43" fontId="0" fillId="0" borderId="0" xfId="1" applyFont="1" applyFill="1" applyBorder="1"/>
    <xf numFmtId="44" fontId="0" fillId="0" borderId="1" xfId="2" applyFont="1" applyFill="1" applyBorder="1"/>
    <xf numFmtId="44" fontId="0" fillId="0" borderId="0" xfId="2" applyFont="1" applyFill="1"/>
    <xf numFmtId="44" fontId="0" fillId="0" borderId="1" xfId="1" applyNumberFormat="1" applyFont="1" applyFill="1" applyBorder="1"/>
    <xf numFmtId="44" fontId="0" fillId="0" borderId="2" xfId="1" applyNumberFormat="1" applyFont="1" applyFill="1" applyBorder="1" applyAlignment="1">
      <alignment horizontal="right"/>
    </xf>
    <xf numFmtId="0" fontId="6" fillId="0" borderId="0" xfId="0" applyFont="1" applyFill="1" applyAlignment="1">
      <alignment wrapText="1"/>
    </xf>
    <xf numFmtId="0" fontId="4" fillId="0" borderId="0" xfId="0" applyFont="1"/>
    <xf numFmtId="0" fontId="2" fillId="0" borderId="4" xfId="0" applyFont="1" applyFill="1" applyBorder="1" applyAlignment="1">
      <alignment horizontal="center" vertical="top" wrapText="1"/>
    </xf>
    <xf numFmtId="43" fontId="4" fillId="0" borderId="0" xfId="1" applyFont="1" applyFill="1"/>
    <xf numFmtId="0" fontId="4" fillId="0" borderId="0" xfId="0" applyFont="1" applyFill="1"/>
    <xf numFmtId="0" fontId="0" fillId="0" borderId="0" xfId="0"/>
    <xf numFmtId="0" fontId="0" fillId="0" borderId="0" xfId="0" applyFill="1"/>
    <xf numFmtId="43" fontId="0" fillId="0" borderId="0" xfId="0" applyNumberFormat="1" applyBorder="1"/>
    <xf numFmtId="0" fontId="0" fillId="0" borderId="0" xfId="0" applyFill="1"/>
    <xf numFmtId="0" fontId="0" fillId="0" borderId="0" xfId="0"/>
    <xf numFmtId="0" fontId="0" fillId="0" borderId="0" xfId="0" applyBorder="1"/>
    <xf numFmtId="0" fontId="2" fillId="0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43" fontId="0" fillId="0" borderId="0" xfId="0" applyNumberFormat="1" applyBorder="1"/>
    <xf numFmtId="0" fontId="6" fillId="0" borderId="0" xfId="0" applyFont="1"/>
    <xf numFmtId="0" fontId="4" fillId="0" borderId="0" xfId="0" applyFont="1" applyFill="1" applyBorder="1"/>
    <xf numFmtId="0" fontId="7" fillId="0" borderId="0" xfId="0" applyFont="1" applyFill="1" applyAlignment="1">
      <alignment horizontal="left"/>
    </xf>
    <xf numFmtId="0" fontId="0" fillId="0" borderId="0" xfId="0" applyFill="1" applyBorder="1"/>
    <xf numFmtId="0" fontId="0" fillId="0" borderId="0" xfId="0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0"/>
  <sheetViews>
    <sheetView tabSelected="1" workbookViewId="0">
      <pane ySplit="1" topLeftCell="A2" activePane="bottomLeft" state="frozen"/>
      <selection pane="bottomLeft" activeCell="H18" sqref="H18:L18"/>
    </sheetView>
  </sheetViews>
  <sheetFormatPr defaultColWidth="9.1328125" defaultRowHeight="14.25" x14ac:dyDescent="0.45"/>
  <cols>
    <col min="1" max="1" width="9.1328125" style="13"/>
    <col min="2" max="2" width="33" style="13" customWidth="1"/>
    <col min="3" max="3" width="23.73046875" style="13" customWidth="1"/>
    <col min="4" max="4" width="7.3984375" style="13" customWidth="1"/>
    <col min="5" max="5" width="14.73046875" style="13" customWidth="1"/>
    <col min="6" max="6" width="14.73046875" style="35" customWidth="1"/>
    <col min="7" max="7" width="14.73046875" style="24" customWidth="1"/>
    <col min="8" max="8" width="13.265625" style="13" customWidth="1"/>
    <col min="9" max="9" width="7.796875" style="13" customWidth="1"/>
    <col min="10" max="10" width="7.19921875" style="13" customWidth="1"/>
    <col min="11" max="11" width="6.6640625" style="13" customWidth="1"/>
    <col min="12" max="12" width="14.19921875" style="13" customWidth="1"/>
    <col min="13" max="16384" width="9.1328125" style="13"/>
  </cols>
  <sheetData>
    <row r="1" spans="1:12" ht="30" customHeight="1" x14ac:dyDescent="0.45">
      <c r="B1" s="18"/>
      <c r="C1" s="2" t="s">
        <v>40</v>
      </c>
      <c r="D1" s="8"/>
      <c r="E1" s="32" t="s">
        <v>51</v>
      </c>
      <c r="F1" s="32" t="s">
        <v>65</v>
      </c>
      <c r="G1" s="32" t="s">
        <v>75</v>
      </c>
      <c r="H1" s="41" t="s">
        <v>67</v>
      </c>
      <c r="I1" s="41"/>
      <c r="J1" s="41"/>
      <c r="K1" s="41"/>
      <c r="L1" s="41"/>
    </row>
    <row r="2" spans="1:12" x14ac:dyDescent="0.45">
      <c r="A2" s="13" t="s">
        <v>0</v>
      </c>
      <c r="C2" s="10" t="s">
        <v>41</v>
      </c>
      <c r="D2" s="1"/>
      <c r="H2" s="40"/>
      <c r="I2" s="40"/>
      <c r="J2" s="40"/>
      <c r="K2" s="40"/>
      <c r="L2" s="40"/>
    </row>
    <row r="3" spans="1:12" x14ac:dyDescent="0.45">
      <c r="D3" s="1"/>
      <c r="H3" s="40"/>
      <c r="I3" s="40"/>
      <c r="J3" s="40"/>
      <c r="K3" s="40"/>
      <c r="L3" s="40"/>
    </row>
    <row r="4" spans="1:12" x14ac:dyDescent="0.45">
      <c r="A4" s="13" t="s">
        <v>1</v>
      </c>
      <c r="D4" s="1"/>
      <c r="E4" s="1"/>
      <c r="F4" s="1"/>
      <c r="G4" s="25"/>
      <c r="H4" s="40"/>
      <c r="I4" s="40"/>
      <c r="J4" s="40"/>
      <c r="K4" s="40"/>
      <c r="L4" s="40"/>
    </row>
    <row r="5" spans="1:12" ht="30" customHeight="1" x14ac:dyDescent="0.45">
      <c r="B5" s="13" t="s">
        <v>43</v>
      </c>
      <c r="C5" s="30"/>
      <c r="D5" s="1"/>
      <c r="E5" s="22">
        <v>214198</v>
      </c>
      <c r="F5" s="22">
        <v>194203.48</v>
      </c>
      <c r="G5" s="37">
        <v>215472</v>
      </c>
      <c r="H5" s="42" t="s">
        <v>69</v>
      </c>
      <c r="I5" s="42"/>
      <c r="J5" s="42"/>
      <c r="K5" s="42"/>
      <c r="L5" s="42"/>
    </row>
    <row r="6" spans="1:12" x14ac:dyDescent="0.45">
      <c r="B6" s="13" t="s">
        <v>44</v>
      </c>
      <c r="D6" s="1"/>
      <c r="E6" s="17">
        <v>12062</v>
      </c>
      <c r="F6" s="17">
        <v>21502</v>
      </c>
      <c r="G6" s="17">
        <v>8466</v>
      </c>
      <c r="H6" s="40" t="s">
        <v>74</v>
      </c>
      <c r="I6" s="40"/>
      <c r="J6" s="40"/>
      <c r="K6" s="40"/>
      <c r="L6" s="40"/>
    </row>
    <row r="7" spans="1:12" x14ac:dyDescent="0.45">
      <c r="B7" s="13" t="s">
        <v>57</v>
      </c>
      <c r="D7" s="1"/>
      <c r="E7" s="22">
        <f t="shared" ref="E7" si="0">SUM(E5:E6)</f>
        <v>226260</v>
      </c>
      <c r="F7" s="22">
        <f>SUM(F5:F6)</f>
        <v>215705.48</v>
      </c>
      <c r="G7" s="22">
        <f>SUM(G5:G6)</f>
        <v>223938</v>
      </c>
      <c r="H7" s="39"/>
      <c r="I7" s="39"/>
      <c r="J7" s="39"/>
      <c r="K7" s="39"/>
      <c r="L7" s="39"/>
    </row>
    <row r="8" spans="1:12" x14ac:dyDescent="0.45">
      <c r="D8" s="1"/>
      <c r="E8" s="22"/>
      <c r="F8" s="22"/>
      <c r="G8" s="22"/>
      <c r="H8" s="40"/>
      <c r="I8" s="40"/>
      <c r="J8" s="40"/>
      <c r="K8" s="40"/>
      <c r="L8" s="40"/>
    </row>
    <row r="9" spans="1:12" x14ac:dyDescent="0.45">
      <c r="B9" s="13" t="s">
        <v>2</v>
      </c>
      <c r="C9" s="13" t="s">
        <v>68</v>
      </c>
      <c r="D9" s="1"/>
      <c r="E9" s="22">
        <v>2750</v>
      </c>
      <c r="F9" s="22">
        <v>3300</v>
      </c>
      <c r="G9" s="22">
        <v>3500</v>
      </c>
      <c r="H9" s="40" t="s">
        <v>72</v>
      </c>
      <c r="I9" s="40"/>
      <c r="J9" s="40"/>
      <c r="K9" s="40"/>
      <c r="L9" s="40"/>
    </row>
    <row r="10" spans="1:12" s="23" customFormat="1" x14ac:dyDescent="0.45">
      <c r="C10" s="23" t="s">
        <v>59</v>
      </c>
      <c r="D10" s="1"/>
      <c r="E10" s="22">
        <v>1000</v>
      </c>
      <c r="F10" s="22"/>
      <c r="G10" s="22">
        <v>0</v>
      </c>
      <c r="H10" s="47"/>
      <c r="I10" s="47"/>
      <c r="J10" s="47"/>
      <c r="K10" s="47"/>
      <c r="L10" s="47"/>
    </row>
    <row r="11" spans="1:12" x14ac:dyDescent="0.45">
      <c r="B11" s="13" t="s">
        <v>55</v>
      </c>
      <c r="D11" s="1"/>
      <c r="E11" s="22">
        <v>0</v>
      </c>
      <c r="F11" s="22">
        <v>4462.13</v>
      </c>
      <c r="G11" s="22">
        <v>0</v>
      </c>
      <c r="H11" s="40" t="s">
        <v>60</v>
      </c>
      <c r="I11" s="40"/>
      <c r="J11" s="40"/>
      <c r="K11" s="40"/>
      <c r="L11" s="40"/>
    </row>
    <row r="12" spans="1:12" x14ac:dyDescent="0.45">
      <c r="B12" s="13" t="s">
        <v>3</v>
      </c>
      <c r="D12" s="1"/>
      <c r="E12" s="22">
        <v>1281.77</v>
      </c>
      <c r="F12" s="22">
        <v>792.63</v>
      </c>
      <c r="G12" s="22">
        <v>200</v>
      </c>
      <c r="H12" s="40"/>
      <c r="I12" s="40"/>
      <c r="J12" s="40"/>
      <c r="K12" s="40"/>
      <c r="L12" s="40"/>
    </row>
    <row r="13" spans="1:12" x14ac:dyDescent="0.45">
      <c r="B13" s="13" t="s">
        <v>4</v>
      </c>
      <c r="D13" s="1"/>
      <c r="E13" s="22"/>
      <c r="F13" s="22"/>
      <c r="G13" s="22"/>
      <c r="H13" s="40"/>
      <c r="I13" s="40"/>
      <c r="J13" s="40"/>
      <c r="K13" s="40"/>
      <c r="L13" s="40"/>
    </row>
    <row r="14" spans="1:12" x14ac:dyDescent="0.45">
      <c r="B14" s="13" t="s">
        <v>5</v>
      </c>
      <c r="D14" s="1"/>
      <c r="E14" s="22"/>
      <c r="F14" s="22"/>
      <c r="G14" s="22"/>
      <c r="H14" s="40"/>
      <c r="I14" s="40"/>
      <c r="J14" s="40"/>
      <c r="K14" s="40"/>
      <c r="L14" s="40"/>
    </row>
    <row r="15" spans="1:12" x14ac:dyDescent="0.45">
      <c r="A15" s="13" t="s">
        <v>6</v>
      </c>
      <c r="D15" s="3"/>
      <c r="E15" s="26">
        <f>SUM(E7:E14)</f>
        <v>231291.77</v>
      </c>
      <c r="F15" s="26">
        <f>SUM(F7:F14)</f>
        <v>224260.24000000002</v>
      </c>
      <c r="G15" s="26">
        <f>SUM(G7:G14)</f>
        <v>227638</v>
      </c>
      <c r="H15" s="40"/>
      <c r="I15" s="40"/>
      <c r="J15" s="40"/>
      <c r="K15" s="40"/>
      <c r="L15" s="40"/>
    </row>
    <row r="16" spans="1:12" x14ac:dyDescent="0.45">
      <c r="D16" s="3"/>
      <c r="E16" s="27"/>
      <c r="F16" s="27"/>
      <c r="G16" s="27"/>
      <c r="H16" s="40"/>
      <c r="I16" s="40"/>
      <c r="J16" s="40"/>
      <c r="K16" s="40"/>
      <c r="L16" s="40"/>
    </row>
    <row r="17" spans="1:12" x14ac:dyDescent="0.45">
      <c r="A17" s="13" t="s">
        <v>7</v>
      </c>
      <c r="D17" s="1"/>
      <c r="E17" s="22"/>
      <c r="F17" s="22"/>
      <c r="G17" s="22"/>
      <c r="H17" s="40"/>
      <c r="I17" s="40"/>
      <c r="J17" s="40"/>
      <c r="K17" s="40"/>
      <c r="L17" s="40"/>
    </row>
    <row r="18" spans="1:12" x14ac:dyDescent="0.45">
      <c r="B18" s="13" t="s">
        <v>8</v>
      </c>
      <c r="D18" s="1"/>
      <c r="E18" s="22"/>
      <c r="F18" s="22"/>
      <c r="G18" s="22"/>
      <c r="H18" s="40"/>
      <c r="I18" s="40"/>
      <c r="J18" s="40"/>
      <c r="K18" s="40"/>
      <c r="L18" s="40"/>
    </row>
    <row r="19" spans="1:12" x14ac:dyDescent="0.45">
      <c r="C19" s="13" t="s">
        <v>45</v>
      </c>
      <c r="D19" s="1"/>
      <c r="E19" s="22"/>
      <c r="F19" s="22"/>
      <c r="G19" s="22"/>
      <c r="H19" s="38" t="s">
        <v>73</v>
      </c>
      <c r="I19" s="38"/>
      <c r="J19" s="38"/>
      <c r="K19" s="38"/>
      <c r="L19" s="38"/>
    </row>
    <row r="20" spans="1:12" x14ac:dyDescent="0.45">
      <c r="C20" s="13" t="s">
        <v>9</v>
      </c>
      <c r="D20" s="1"/>
      <c r="E20" s="22">
        <v>42198.35</v>
      </c>
      <c r="F20" s="22">
        <v>42200.57</v>
      </c>
      <c r="G20" s="22">
        <v>43255.58</v>
      </c>
      <c r="H20" s="47" t="s">
        <v>71</v>
      </c>
      <c r="I20" s="47"/>
      <c r="J20" s="47"/>
      <c r="K20" s="47"/>
      <c r="L20" s="47"/>
    </row>
    <row r="21" spans="1:12" x14ac:dyDescent="0.45">
      <c r="C21" s="13" t="s">
        <v>10</v>
      </c>
      <c r="D21" s="1"/>
      <c r="E21" s="22">
        <v>42198.35</v>
      </c>
      <c r="F21" s="22">
        <v>42200.57</v>
      </c>
      <c r="G21" s="22">
        <v>43255.58</v>
      </c>
      <c r="H21" s="47" t="s">
        <v>71</v>
      </c>
      <c r="I21" s="47"/>
      <c r="J21" s="47"/>
      <c r="K21" s="47"/>
      <c r="L21" s="47"/>
    </row>
    <row r="22" spans="1:12" x14ac:dyDescent="0.45">
      <c r="C22" s="13" t="s">
        <v>11</v>
      </c>
      <c r="D22" s="1"/>
      <c r="E22" s="22">
        <v>6300</v>
      </c>
      <c r="F22" s="22">
        <v>6300</v>
      </c>
      <c r="G22" s="22">
        <v>6450</v>
      </c>
      <c r="H22" s="47" t="s">
        <v>71</v>
      </c>
      <c r="I22" s="47"/>
      <c r="J22" s="47"/>
      <c r="K22" s="47"/>
      <c r="L22" s="47"/>
    </row>
    <row r="23" spans="1:12" x14ac:dyDescent="0.45">
      <c r="C23" s="13" t="s">
        <v>12</v>
      </c>
      <c r="D23" s="1"/>
      <c r="E23" s="22">
        <v>6300</v>
      </c>
      <c r="F23" s="22">
        <v>6300</v>
      </c>
      <c r="G23" s="22">
        <v>6450</v>
      </c>
      <c r="H23" s="47" t="s">
        <v>71</v>
      </c>
      <c r="I23" s="47"/>
      <c r="J23" s="47"/>
      <c r="K23" s="47"/>
      <c r="L23" s="47"/>
    </row>
    <row r="24" spans="1:12" x14ac:dyDescent="0.45">
      <c r="C24" s="13" t="s">
        <v>13</v>
      </c>
      <c r="D24" s="1"/>
      <c r="E24" s="22">
        <v>3150</v>
      </c>
      <c r="F24" s="22">
        <v>3150</v>
      </c>
      <c r="G24" s="22">
        <v>3250</v>
      </c>
      <c r="H24" s="47" t="s">
        <v>71</v>
      </c>
      <c r="I24" s="47"/>
      <c r="J24" s="47"/>
      <c r="K24" s="47"/>
      <c r="L24" s="47"/>
    </row>
    <row r="25" spans="1:12" x14ac:dyDescent="0.45">
      <c r="C25" s="13" t="s">
        <v>14</v>
      </c>
      <c r="D25" s="1"/>
      <c r="E25" s="22">
        <v>29240.38</v>
      </c>
      <c r="F25" s="22">
        <v>29240.38</v>
      </c>
      <c r="G25" s="22">
        <v>29971.39</v>
      </c>
      <c r="H25" s="47" t="s">
        <v>71</v>
      </c>
      <c r="I25" s="47"/>
      <c r="J25" s="47"/>
      <c r="K25" s="47"/>
      <c r="L25" s="47"/>
    </row>
    <row r="26" spans="1:12" x14ac:dyDescent="0.45">
      <c r="C26" s="13" t="s">
        <v>54</v>
      </c>
      <c r="D26" s="1"/>
      <c r="E26" s="22">
        <v>12292</v>
      </c>
      <c r="F26" s="22">
        <v>10262.459999999999</v>
      </c>
      <c r="G26" s="22">
        <v>10365</v>
      </c>
      <c r="H26" s="43"/>
      <c r="I26" s="40"/>
      <c r="J26" s="40"/>
      <c r="K26" s="40"/>
      <c r="L26" s="40"/>
    </row>
    <row r="27" spans="1:12" x14ac:dyDescent="0.45">
      <c r="C27" s="13" t="s">
        <v>46</v>
      </c>
      <c r="D27" s="1"/>
      <c r="E27" s="17">
        <v>1515</v>
      </c>
      <c r="F27" s="17">
        <v>471.4</v>
      </c>
      <c r="G27" s="17">
        <v>500</v>
      </c>
      <c r="H27" s="40"/>
      <c r="I27" s="40"/>
      <c r="J27" s="40"/>
      <c r="K27" s="40"/>
      <c r="L27" s="40"/>
    </row>
    <row r="28" spans="1:12" s="19" customFormat="1" x14ac:dyDescent="0.45">
      <c r="B28" s="19" t="s">
        <v>58</v>
      </c>
      <c r="D28" s="1"/>
      <c r="E28" s="22">
        <f>SUM(E20:E27)</f>
        <v>143194.08000000002</v>
      </c>
      <c r="F28" s="22">
        <f>SUM(F20:F27)</f>
        <v>140125.38</v>
      </c>
      <c r="G28" s="22">
        <f>SUM(G20:G27)</f>
        <v>143497.54999999999</v>
      </c>
      <c r="H28" s="40"/>
      <c r="I28" s="40"/>
      <c r="J28" s="40"/>
      <c r="K28" s="40"/>
      <c r="L28" s="40"/>
    </row>
    <row r="29" spans="1:12" x14ac:dyDescent="0.45">
      <c r="D29" s="1"/>
      <c r="E29" s="22"/>
      <c r="F29" s="22"/>
      <c r="G29" s="22"/>
      <c r="H29" s="40"/>
      <c r="I29" s="40"/>
      <c r="J29" s="40"/>
      <c r="K29" s="40"/>
      <c r="L29" s="40"/>
    </row>
    <row r="30" spans="1:12" x14ac:dyDescent="0.45">
      <c r="B30" s="13" t="s">
        <v>15</v>
      </c>
      <c r="C30" s="20" t="s">
        <v>53</v>
      </c>
      <c r="D30" s="20"/>
      <c r="E30" s="20"/>
      <c r="F30" s="36"/>
      <c r="H30" s="38"/>
      <c r="I30" s="38"/>
      <c r="J30" s="38"/>
      <c r="K30" s="38"/>
      <c r="L30" s="38"/>
    </row>
    <row r="31" spans="1:12" x14ac:dyDescent="0.45">
      <c r="C31" s="4" t="s">
        <v>56</v>
      </c>
      <c r="D31" s="5"/>
      <c r="E31" s="22">
        <v>1800</v>
      </c>
      <c r="F31" s="22">
        <v>1800</v>
      </c>
      <c r="G31" s="22">
        <v>1800</v>
      </c>
      <c r="H31" s="39"/>
      <c r="I31" s="39"/>
      <c r="J31" s="39"/>
      <c r="K31" s="39"/>
      <c r="L31" s="39"/>
    </row>
    <row r="32" spans="1:12" x14ac:dyDescent="0.45">
      <c r="B32" s="13" t="s">
        <v>16</v>
      </c>
      <c r="C32" s="14"/>
      <c r="D32" s="5"/>
      <c r="E32" s="22">
        <v>9964</v>
      </c>
      <c r="F32" s="22">
        <v>1253.0999999999999</v>
      </c>
      <c r="G32" s="22">
        <v>3723.49</v>
      </c>
      <c r="H32" s="44" t="s">
        <v>70</v>
      </c>
      <c r="I32" s="44"/>
      <c r="J32" s="44"/>
      <c r="K32" s="44"/>
      <c r="L32" s="44"/>
    </row>
    <row r="33" spans="2:12" x14ac:dyDescent="0.45">
      <c r="B33" s="13" t="s">
        <v>17</v>
      </c>
      <c r="D33" s="1"/>
      <c r="E33" s="22">
        <v>1200</v>
      </c>
      <c r="F33" s="22">
        <v>872.99</v>
      </c>
      <c r="G33" s="22">
        <v>1000</v>
      </c>
      <c r="H33" s="39"/>
      <c r="I33" s="39"/>
      <c r="J33" s="39"/>
      <c r="K33" s="39"/>
      <c r="L33" s="39"/>
    </row>
    <row r="34" spans="2:12" x14ac:dyDescent="0.45">
      <c r="B34" s="34" t="s">
        <v>48</v>
      </c>
      <c r="C34" s="34"/>
      <c r="D34" s="16"/>
      <c r="E34" s="22">
        <v>2000</v>
      </c>
      <c r="F34" s="33">
        <v>8871.75</v>
      </c>
      <c r="G34" s="33">
        <v>500</v>
      </c>
      <c r="H34" s="45"/>
      <c r="I34" s="45"/>
      <c r="J34" s="45"/>
      <c r="K34" s="45"/>
      <c r="L34" s="45"/>
    </row>
    <row r="35" spans="2:12" x14ac:dyDescent="0.45">
      <c r="B35" s="13" t="s">
        <v>18</v>
      </c>
      <c r="D35" s="1"/>
      <c r="E35" s="22"/>
      <c r="F35" s="22"/>
      <c r="G35" s="22"/>
      <c r="H35" s="38"/>
      <c r="I35" s="38"/>
      <c r="J35" s="38"/>
      <c r="K35" s="38"/>
      <c r="L35" s="38"/>
    </row>
    <row r="36" spans="2:12" x14ac:dyDescent="0.45">
      <c r="B36" s="13" t="s">
        <v>19</v>
      </c>
      <c r="D36" s="1"/>
      <c r="E36" s="22">
        <v>2000</v>
      </c>
      <c r="F36" s="22">
        <v>0</v>
      </c>
      <c r="G36" s="22">
        <v>1000</v>
      </c>
      <c r="H36" s="38"/>
      <c r="I36" s="38"/>
      <c r="J36" s="38"/>
      <c r="K36" s="38"/>
      <c r="L36" s="38"/>
    </row>
    <row r="37" spans="2:12" x14ac:dyDescent="0.45">
      <c r="C37" s="13" t="s">
        <v>20</v>
      </c>
      <c r="D37" s="1"/>
      <c r="E37" s="22">
        <v>100</v>
      </c>
      <c r="F37" s="22">
        <v>0</v>
      </c>
      <c r="G37" s="22">
        <v>50</v>
      </c>
      <c r="H37" s="38"/>
      <c r="I37" s="38"/>
      <c r="J37" s="38"/>
      <c r="K37" s="38"/>
      <c r="L37" s="38"/>
    </row>
    <row r="38" spans="2:12" x14ac:dyDescent="0.45">
      <c r="C38" s="13" t="s">
        <v>21</v>
      </c>
      <c r="D38" s="1"/>
      <c r="E38" s="22">
        <v>250</v>
      </c>
      <c r="F38" s="22">
        <v>0</v>
      </c>
      <c r="G38" s="22">
        <v>125</v>
      </c>
      <c r="H38" s="38"/>
      <c r="I38" s="38"/>
      <c r="J38" s="38"/>
      <c r="K38" s="38"/>
      <c r="L38" s="38"/>
    </row>
    <row r="39" spans="2:12" x14ac:dyDescent="0.45">
      <c r="B39" s="13" t="s">
        <v>22</v>
      </c>
      <c r="D39" s="1"/>
      <c r="E39" s="22">
        <v>300</v>
      </c>
      <c r="F39" s="22">
        <v>900</v>
      </c>
      <c r="G39" s="22">
        <v>500</v>
      </c>
      <c r="H39" s="38"/>
      <c r="I39" s="38"/>
      <c r="J39" s="38"/>
      <c r="K39" s="38"/>
      <c r="L39" s="38"/>
    </row>
    <row r="40" spans="2:12" x14ac:dyDescent="0.45">
      <c r="B40" s="13" t="s">
        <v>39</v>
      </c>
      <c r="C40" s="7"/>
      <c r="D40" s="1"/>
      <c r="E40" s="21">
        <v>5581.6</v>
      </c>
      <c r="F40" s="21">
        <v>4801.58</v>
      </c>
      <c r="G40" s="21">
        <v>5000</v>
      </c>
      <c r="H40" s="38"/>
      <c r="I40" s="38"/>
      <c r="J40" s="38"/>
      <c r="K40" s="38"/>
      <c r="L40" s="38"/>
    </row>
    <row r="41" spans="2:12" x14ac:dyDescent="0.45">
      <c r="B41" s="13" t="s">
        <v>23</v>
      </c>
      <c r="C41" s="6"/>
      <c r="D41" s="9"/>
      <c r="E41" s="22">
        <v>2800</v>
      </c>
      <c r="F41" s="22">
        <v>2778</v>
      </c>
      <c r="G41" s="22">
        <v>2800</v>
      </c>
      <c r="H41" s="38"/>
      <c r="I41" s="38"/>
      <c r="J41" s="38"/>
      <c r="K41" s="38"/>
      <c r="L41" s="38"/>
    </row>
    <row r="42" spans="2:12" x14ac:dyDescent="0.45">
      <c r="B42" s="13" t="s">
        <v>50</v>
      </c>
      <c r="C42" s="15" t="s">
        <v>49</v>
      </c>
      <c r="D42" s="5"/>
      <c r="E42" s="22">
        <v>3500</v>
      </c>
      <c r="F42" s="22">
        <v>4320</v>
      </c>
      <c r="G42" s="22">
        <v>4500</v>
      </c>
      <c r="H42" s="38"/>
      <c r="I42" s="38"/>
      <c r="J42" s="38"/>
      <c r="K42" s="38"/>
      <c r="L42" s="38"/>
    </row>
    <row r="43" spans="2:12" x14ac:dyDescent="0.45">
      <c r="B43" s="13" t="s">
        <v>47</v>
      </c>
      <c r="D43" s="1"/>
      <c r="E43" s="22"/>
      <c r="F43" s="22">
        <v>25</v>
      </c>
      <c r="G43" s="22">
        <v>475</v>
      </c>
      <c r="H43" s="38" t="s">
        <v>76</v>
      </c>
      <c r="I43" s="38"/>
      <c r="J43" s="38"/>
      <c r="K43" s="38"/>
      <c r="L43" s="38"/>
    </row>
    <row r="44" spans="2:12" x14ac:dyDescent="0.45">
      <c r="B44" s="13" t="s">
        <v>24</v>
      </c>
      <c r="C44" s="4"/>
      <c r="D44" s="1"/>
      <c r="E44" s="22">
        <v>500</v>
      </c>
      <c r="F44" s="22">
        <v>70.38</v>
      </c>
      <c r="G44" s="22">
        <v>250</v>
      </c>
      <c r="H44" s="38"/>
      <c r="I44" s="38"/>
      <c r="J44" s="38"/>
      <c r="K44" s="38"/>
      <c r="L44" s="38"/>
    </row>
    <row r="45" spans="2:12" x14ac:dyDescent="0.45">
      <c r="B45" s="13" t="s">
        <v>25</v>
      </c>
      <c r="C45" s="4"/>
      <c r="D45" s="1"/>
      <c r="E45" s="22">
        <v>60</v>
      </c>
      <c r="F45" s="22">
        <v>66</v>
      </c>
      <c r="G45" s="22">
        <v>100</v>
      </c>
      <c r="H45" s="38"/>
      <c r="I45" s="38"/>
      <c r="J45" s="38"/>
      <c r="K45" s="38"/>
      <c r="L45" s="38"/>
    </row>
    <row r="46" spans="2:12" x14ac:dyDescent="0.45">
      <c r="B46" s="13" t="s">
        <v>26</v>
      </c>
      <c r="C46" s="4"/>
      <c r="D46" s="1"/>
      <c r="E46" s="22"/>
      <c r="F46" s="22"/>
      <c r="G46" s="22"/>
      <c r="H46" s="38"/>
      <c r="I46" s="38"/>
      <c r="J46" s="38"/>
      <c r="K46" s="38"/>
      <c r="L46" s="38"/>
    </row>
    <row r="47" spans="2:12" s="35" customFormat="1" x14ac:dyDescent="0.45">
      <c r="B47" s="35" t="s">
        <v>66</v>
      </c>
      <c r="C47" s="4"/>
      <c r="D47" s="1"/>
      <c r="E47" s="22"/>
      <c r="F47" s="22">
        <v>10</v>
      </c>
      <c r="G47" s="22">
        <v>10</v>
      </c>
      <c r="H47" s="38"/>
      <c r="I47" s="38"/>
      <c r="J47" s="38"/>
      <c r="K47" s="38"/>
      <c r="L47" s="38"/>
    </row>
    <row r="48" spans="2:12" x14ac:dyDescent="0.45">
      <c r="B48" s="13" t="s">
        <v>27</v>
      </c>
      <c r="C48" s="4"/>
      <c r="D48" s="5"/>
      <c r="E48" s="22">
        <v>10</v>
      </c>
      <c r="F48" s="22">
        <v>10</v>
      </c>
      <c r="G48" s="22">
        <v>10</v>
      </c>
      <c r="H48" s="38"/>
      <c r="I48" s="38"/>
      <c r="J48" s="38"/>
      <c r="K48" s="38"/>
      <c r="L48" s="38"/>
    </row>
    <row r="49" spans="2:12" x14ac:dyDescent="0.45">
      <c r="B49" s="13" t="s">
        <v>28</v>
      </c>
      <c r="D49" s="1"/>
      <c r="E49" s="22"/>
      <c r="F49" s="22"/>
      <c r="G49" s="22"/>
      <c r="H49" s="38"/>
      <c r="I49" s="38"/>
      <c r="J49" s="38"/>
      <c r="K49" s="38"/>
      <c r="L49" s="38"/>
    </row>
    <row r="50" spans="2:12" x14ac:dyDescent="0.45">
      <c r="C50" s="13" t="s">
        <v>29</v>
      </c>
      <c r="D50" s="1"/>
      <c r="E50" s="22">
        <v>6000</v>
      </c>
      <c r="F50" s="22">
        <v>0</v>
      </c>
      <c r="G50" s="22">
        <v>0</v>
      </c>
      <c r="H50" s="38"/>
      <c r="I50" s="38"/>
      <c r="J50" s="38"/>
      <c r="K50" s="38"/>
      <c r="L50" s="38"/>
    </row>
    <row r="51" spans="2:12" x14ac:dyDescent="0.45">
      <c r="C51" s="13" t="s">
        <v>30</v>
      </c>
      <c r="D51" s="1"/>
      <c r="E51" s="22">
        <v>2535</v>
      </c>
      <c r="F51" s="22">
        <v>0</v>
      </c>
      <c r="G51" s="22">
        <v>0</v>
      </c>
      <c r="H51" s="38"/>
      <c r="I51" s="38"/>
      <c r="J51" s="38"/>
      <c r="K51" s="38"/>
      <c r="L51" s="38"/>
    </row>
    <row r="52" spans="2:12" x14ac:dyDescent="0.45">
      <c r="C52" s="13" t="s">
        <v>31</v>
      </c>
      <c r="D52" s="1"/>
      <c r="E52" s="22">
        <v>500</v>
      </c>
      <c r="F52" s="22">
        <v>0</v>
      </c>
      <c r="G52" s="22">
        <v>0</v>
      </c>
      <c r="H52" s="38"/>
      <c r="I52" s="38"/>
      <c r="J52" s="38"/>
      <c r="K52" s="38"/>
      <c r="L52" s="38"/>
    </row>
    <row r="53" spans="2:12" x14ac:dyDescent="0.45">
      <c r="C53" s="13" t="s">
        <v>32</v>
      </c>
      <c r="D53" s="1"/>
      <c r="E53" s="22">
        <v>250</v>
      </c>
      <c r="F53" s="22">
        <v>0</v>
      </c>
      <c r="G53" s="22">
        <v>0</v>
      </c>
      <c r="H53" s="39"/>
      <c r="I53" s="39"/>
      <c r="J53" s="39"/>
      <c r="K53" s="39"/>
      <c r="L53" s="39"/>
    </row>
    <row r="54" spans="2:12" x14ac:dyDescent="0.45">
      <c r="C54" s="13" t="s">
        <v>33</v>
      </c>
      <c r="D54" s="1"/>
      <c r="E54" s="22">
        <v>150</v>
      </c>
      <c r="F54" s="22">
        <v>0</v>
      </c>
      <c r="G54" s="22">
        <v>0</v>
      </c>
      <c r="H54" s="38"/>
      <c r="I54" s="38"/>
      <c r="J54" s="38"/>
      <c r="K54" s="38"/>
      <c r="L54" s="38"/>
    </row>
    <row r="55" spans="2:12" x14ac:dyDescent="0.45">
      <c r="B55" s="13" t="s">
        <v>34</v>
      </c>
      <c r="D55" s="1"/>
      <c r="E55" s="22"/>
      <c r="F55" s="22"/>
      <c r="G55" s="22"/>
      <c r="H55" s="38"/>
      <c r="I55" s="38"/>
      <c r="J55" s="38"/>
      <c r="K55" s="38"/>
      <c r="L55" s="38"/>
    </row>
    <row r="56" spans="2:12" x14ac:dyDescent="0.45">
      <c r="C56" s="13" t="s">
        <v>29</v>
      </c>
      <c r="D56" s="1"/>
      <c r="E56" s="22">
        <v>10500</v>
      </c>
      <c r="F56" s="22">
        <v>8835.3700000000008</v>
      </c>
      <c r="G56" s="22">
        <v>12000</v>
      </c>
      <c r="H56" s="38" t="s">
        <v>61</v>
      </c>
      <c r="I56" s="38"/>
      <c r="J56" s="38"/>
      <c r="K56" s="38"/>
      <c r="L56" s="38"/>
    </row>
    <row r="57" spans="2:12" x14ac:dyDescent="0.45">
      <c r="C57" s="13" t="s">
        <v>35</v>
      </c>
      <c r="D57" s="1"/>
      <c r="E57" s="22">
        <v>3000</v>
      </c>
      <c r="F57" s="22">
        <v>3300</v>
      </c>
      <c r="G57" s="22">
        <v>3500</v>
      </c>
      <c r="H57" s="38"/>
      <c r="I57" s="38"/>
      <c r="J57" s="38"/>
      <c r="K57" s="38"/>
      <c r="L57" s="38"/>
    </row>
    <row r="58" spans="2:12" x14ac:dyDescent="0.45">
      <c r="C58" s="13" t="s">
        <v>42</v>
      </c>
      <c r="D58" s="1"/>
      <c r="E58" s="22"/>
      <c r="F58" s="22"/>
      <c r="G58" s="22"/>
      <c r="H58" s="38"/>
      <c r="I58" s="38"/>
      <c r="J58" s="38"/>
      <c r="K58" s="38"/>
      <c r="L58" s="38"/>
    </row>
    <row r="59" spans="2:12" x14ac:dyDescent="0.45">
      <c r="C59" s="13" t="s">
        <v>31</v>
      </c>
      <c r="D59" s="1"/>
      <c r="E59" s="22">
        <v>28751.4</v>
      </c>
      <c r="F59" s="22">
        <v>23639.47</v>
      </c>
      <c r="G59" s="22">
        <v>33750</v>
      </c>
      <c r="H59" s="38" t="s">
        <v>62</v>
      </c>
      <c r="I59" s="38"/>
      <c r="J59" s="38"/>
      <c r="K59" s="38"/>
      <c r="L59" s="38"/>
    </row>
    <row r="60" spans="2:12" x14ac:dyDescent="0.45">
      <c r="C60" s="13" t="s">
        <v>33</v>
      </c>
      <c r="D60" s="1"/>
      <c r="E60" s="22">
        <v>500</v>
      </c>
      <c r="F60" s="22">
        <v>403.64</v>
      </c>
      <c r="G60" s="22">
        <v>500</v>
      </c>
      <c r="H60" s="39"/>
      <c r="I60" s="39"/>
      <c r="J60" s="39"/>
      <c r="K60" s="39"/>
      <c r="L60" s="39"/>
    </row>
    <row r="61" spans="2:12" x14ac:dyDescent="0.45">
      <c r="C61" s="13" t="s">
        <v>32</v>
      </c>
      <c r="D61" s="1"/>
      <c r="E61" s="22">
        <v>500</v>
      </c>
      <c r="F61" s="22">
        <v>566.19000000000005</v>
      </c>
      <c r="G61" s="22">
        <v>500</v>
      </c>
      <c r="H61" s="39"/>
      <c r="I61" s="39"/>
      <c r="J61" s="39"/>
      <c r="K61" s="39"/>
      <c r="L61" s="39"/>
    </row>
    <row r="62" spans="2:12" x14ac:dyDescent="0.45">
      <c r="D62" s="1"/>
      <c r="E62" s="22"/>
      <c r="F62" s="22"/>
      <c r="G62" s="22"/>
      <c r="H62" s="39"/>
      <c r="I62" s="39"/>
      <c r="J62" s="39"/>
      <c r="K62" s="39"/>
      <c r="L62" s="39"/>
    </row>
    <row r="63" spans="2:12" x14ac:dyDescent="0.45">
      <c r="B63" s="13" t="s">
        <v>36</v>
      </c>
      <c r="D63" s="1"/>
      <c r="E63" s="22">
        <v>2000</v>
      </c>
      <c r="F63" s="22">
        <v>0</v>
      </c>
      <c r="G63" s="22">
        <v>10000</v>
      </c>
      <c r="H63" s="39"/>
      <c r="I63" s="39"/>
      <c r="J63" s="39"/>
      <c r="K63" s="39"/>
      <c r="L63" s="39"/>
    </row>
    <row r="64" spans="2:12" x14ac:dyDescent="0.45">
      <c r="B64" s="13" t="s">
        <v>37</v>
      </c>
      <c r="D64" s="1"/>
      <c r="E64" s="22"/>
      <c r="F64" s="22"/>
      <c r="G64" s="22"/>
      <c r="H64" s="48"/>
      <c r="I64" s="48"/>
      <c r="J64" s="48"/>
      <c r="K64" s="48"/>
      <c r="L64" s="48"/>
    </row>
    <row r="65" spans="1:12" x14ac:dyDescent="0.45">
      <c r="B65" s="31" t="s">
        <v>52</v>
      </c>
      <c r="D65" s="1"/>
      <c r="E65" s="22"/>
      <c r="F65" s="22">
        <v>877</v>
      </c>
      <c r="G65" s="22">
        <v>0</v>
      </c>
      <c r="H65" s="46"/>
      <c r="I65" s="46"/>
      <c r="J65" s="46"/>
      <c r="K65" s="46"/>
      <c r="L65" s="46"/>
    </row>
    <row r="66" spans="1:12" x14ac:dyDescent="0.45">
      <c r="D66" s="1"/>
      <c r="E66" s="22"/>
      <c r="F66" s="22"/>
      <c r="G66" s="22"/>
      <c r="H66" s="39"/>
      <c r="I66" s="39"/>
      <c r="J66" s="39"/>
      <c r="K66" s="39"/>
      <c r="L66" s="39"/>
    </row>
    <row r="67" spans="1:12" x14ac:dyDescent="0.45">
      <c r="A67" s="13" t="s">
        <v>38</v>
      </c>
      <c r="D67" s="1"/>
      <c r="E67" s="28">
        <f>SUM(E28:E66)</f>
        <v>227946.08000000002</v>
      </c>
      <c r="F67" s="28">
        <f>SUM(F28:F66)</f>
        <v>203525.85</v>
      </c>
      <c r="G67" s="28">
        <f>SUM(G28:G66)</f>
        <v>225591.03999999998</v>
      </c>
      <c r="H67" s="39"/>
      <c r="I67" s="39"/>
      <c r="J67" s="39"/>
      <c r="K67" s="39"/>
      <c r="L67" s="39"/>
    </row>
    <row r="68" spans="1:12" x14ac:dyDescent="0.45">
      <c r="A68" s="13" t="s">
        <v>63</v>
      </c>
      <c r="C68" s="4"/>
      <c r="D68" s="5"/>
      <c r="E68" s="29">
        <f>E15</f>
        <v>231291.77</v>
      </c>
      <c r="F68" s="29">
        <f>F15</f>
        <v>224260.24000000002</v>
      </c>
      <c r="G68" s="29">
        <f>G15</f>
        <v>227638</v>
      </c>
      <c r="H68" s="39"/>
      <c r="I68" s="39"/>
      <c r="J68" s="39"/>
      <c r="K68" s="39"/>
      <c r="L68" s="39"/>
    </row>
    <row r="69" spans="1:12" ht="14.65" thickBot="1" x14ac:dyDescent="0.5">
      <c r="A69" s="2" t="s">
        <v>64</v>
      </c>
      <c r="C69" s="11"/>
      <c r="D69" s="1"/>
      <c r="E69" s="12">
        <f>E68-E67</f>
        <v>3345.6899999999732</v>
      </c>
      <c r="F69" s="12">
        <f>F68-F67</f>
        <v>20734.390000000014</v>
      </c>
      <c r="G69" s="12">
        <f>G68-G67</f>
        <v>2046.960000000021</v>
      </c>
      <c r="H69" s="39"/>
      <c r="I69" s="39"/>
      <c r="J69" s="39"/>
      <c r="K69" s="39"/>
      <c r="L69" s="39"/>
    </row>
    <row r="70" spans="1:12" ht="14.65" thickTop="1" x14ac:dyDescent="0.45">
      <c r="H70" s="39"/>
      <c r="I70" s="39"/>
      <c r="J70" s="39"/>
      <c r="K70" s="39"/>
      <c r="L70" s="39"/>
    </row>
  </sheetData>
  <mergeCells count="70">
    <mergeCell ref="H10:L10"/>
    <mergeCell ref="H7:L7"/>
    <mergeCell ref="H66:L66"/>
    <mergeCell ref="H67:L67"/>
    <mergeCell ref="H68:L68"/>
    <mergeCell ref="H64:L64"/>
    <mergeCell ref="H37:L37"/>
    <mergeCell ref="H38:L38"/>
    <mergeCell ref="H39:L39"/>
    <mergeCell ref="H40:L40"/>
    <mergeCell ref="H49:L49"/>
    <mergeCell ref="H41:L41"/>
    <mergeCell ref="H42:L42"/>
    <mergeCell ref="H43:L43"/>
    <mergeCell ref="H44:L44"/>
    <mergeCell ref="H45:L45"/>
    <mergeCell ref="H69:L69"/>
    <mergeCell ref="H70:L70"/>
    <mergeCell ref="H50:L50"/>
    <mergeCell ref="H51:L51"/>
    <mergeCell ref="H52:L52"/>
    <mergeCell ref="H65:L65"/>
    <mergeCell ref="H54:L54"/>
    <mergeCell ref="H55:L55"/>
    <mergeCell ref="H56:L56"/>
    <mergeCell ref="H57:L57"/>
    <mergeCell ref="H58:L58"/>
    <mergeCell ref="H59:L59"/>
    <mergeCell ref="H60:L60"/>
    <mergeCell ref="H61:L61"/>
    <mergeCell ref="H62:L62"/>
    <mergeCell ref="H63:L63"/>
    <mergeCell ref="H46:L46"/>
    <mergeCell ref="H48:L48"/>
    <mergeCell ref="H21:L21"/>
    <mergeCell ref="H22:L22"/>
    <mergeCell ref="H36:L36"/>
    <mergeCell ref="H24:L24"/>
    <mergeCell ref="H25:L25"/>
    <mergeCell ref="H26:L26"/>
    <mergeCell ref="H27:L27"/>
    <mergeCell ref="H29:L29"/>
    <mergeCell ref="H30:L30"/>
    <mergeCell ref="H31:L31"/>
    <mergeCell ref="H32:L32"/>
    <mergeCell ref="H33:L33"/>
    <mergeCell ref="H34:L34"/>
    <mergeCell ref="H35:L35"/>
    <mergeCell ref="H28:L28"/>
    <mergeCell ref="H16:L16"/>
    <mergeCell ref="H17:L17"/>
    <mergeCell ref="H18:L18"/>
    <mergeCell ref="H19:L19"/>
    <mergeCell ref="H20:L20"/>
    <mergeCell ref="H47:L47"/>
    <mergeCell ref="H53:L53"/>
    <mergeCell ref="H11:L11"/>
    <mergeCell ref="H1:L1"/>
    <mergeCell ref="H2:L2"/>
    <mergeCell ref="H3:L3"/>
    <mergeCell ref="H4:L4"/>
    <mergeCell ref="H6:L6"/>
    <mergeCell ref="H5:L5"/>
    <mergeCell ref="H8:L8"/>
    <mergeCell ref="H9:L9"/>
    <mergeCell ref="H23:L23"/>
    <mergeCell ref="H12:L12"/>
    <mergeCell ref="H13:L13"/>
    <mergeCell ref="H14:L14"/>
    <mergeCell ref="H15:L15"/>
  </mergeCells>
  <printOptions horizontalCentered="1" gridLines="1"/>
  <pageMargins left="0.45" right="0.45" top="0.5" bottom="0.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D6A4DD260EDC4888A2C6E3769B2E64" ma:contentTypeVersion="4" ma:contentTypeDescription="Create a new document." ma:contentTypeScope="" ma:versionID="d127408307bffdbe14326a548582fdae">
  <xsd:schema xmlns:xsd="http://www.w3.org/2001/XMLSchema" xmlns:xs="http://www.w3.org/2001/XMLSchema" xmlns:p="http://schemas.microsoft.com/office/2006/metadata/properties" xmlns:ns2="454b9baa-faf3-42c6-8ef9-f0eb57307cf5" xmlns:ns3="bea7ed8e-0c59-4089-a452-fe7016f01993" targetNamespace="http://schemas.microsoft.com/office/2006/metadata/properties" ma:root="true" ma:fieldsID="cfa8cd7394dd60971c19649899ccac52" ns2:_="" ns3:_="">
    <xsd:import namespace="454b9baa-faf3-42c6-8ef9-f0eb57307cf5"/>
    <xsd:import namespace="bea7ed8e-0c59-4089-a452-fe7016f0199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4b9baa-faf3-42c6-8ef9-f0eb57307c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7ed8e-0c59-4089-a452-fe7016f019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B21265-AA7A-4C83-8D14-8D779758CBA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bea7ed8e-0c59-4089-a452-fe7016f01993"/>
    <ds:schemaRef ds:uri="454b9baa-faf3-42c6-8ef9-f0eb57307cf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2CBFBC1-B65D-4021-ADEF-1F3BFA1CE9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215BEC-5F0E-4383-B391-657C7612D7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4b9baa-faf3-42c6-8ef9-f0eb57307cf5"/>
    <ds:schemaRef ds:uri="bea7ed8e-0c59-4089-a452-fe7016f01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Proposed</vt:lpstr>
      <vt:lpstr>'2020 Proposed'!Print_Area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Mark Kaenel</cp:lastModifiedBy>
  <cp:revision/>
  <cp:lastPrinted>2021-01-10T23:59:26Z</cp:lastPrinted>
  <dcterms:created xsi:type="dcterms:W3CDTF">2016-12-14T19:28:23Z</dcterms:created>
  <dcterms:modified xsi:type="dcterms:W3CDTF">2021-01-11T20:01:34Z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0x0101005BD6A4DD260EDC4888A2C6E3769B2E64</vt:lpwstr>
  </property>
  <property fmtid="{D5CDD505-2E9C-101B-9397-08002B2CF9AE}" pid="3" name="{A44787D4-0540-4523-9961-78E4036D8C6D}">
    <vt:lpwstr>{6C22FA01-34B6-4B8D-B3AD-FEC8C208530D}</vt:lpwstr>
  </property>
</Properties>
</file>