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8A4E2DC5-1C1D-44DC-A4E3-17C2016911B2}" xr6:coauthVersionLast="45" xr6:coauthVersionMax="45" xr10:uidLastSave="{00000000-0000-0000-0000-000000000000}"/>
  <bookViews>
    <workbookView xWindow="24" yWindow="24" windowWidth="23016" windowHeight="12336" xr2:uid="{E50904DB-62B0-48B7-87F9-2280434E9025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"C:\QuickBooks Data\Company Files\Inland_a.QBW"</definedName>
    <definedName name="QBENDDATE" localSheetId="0">20200331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I53" i="1"/>
  <c r="H53" i="1"/>
  <c r="G53" i="1"/>
  <c r="I52" i="1"/>
  <c r="H52" i="1"/>
  <c r="G52" i="1"/>
  <c r="I51" i="1"/>
  <c r="I50" i="1"/>
  <c r="H50" i="1"/>
  <c r="G50" i="1"/>
  <c r="I49" i="1"/>
  <c r="I48" i="1"/>
  <c r="I47" i="1"/>
  <c r="I46" i="1"/>
  <c r="I45" i="1"/>
  <c r="I43" i="1"/>
  <c r="I42" i="1"/>
  <c r="H42" i="1"/>
  <c r="G42" i="1"/>
  <c r="I41" i="1"/>
  <c r="I39" i="1"/>
  <c r="I38" i="1"/>
  <c r="I37" i="1"/>
  <c r="I36" i="1"/>
  <c r="I35" i="1"/>
  <c r="I34" i="1"/>
  <c r="H34" i="1"/>
  <c r="G34" i="1"/>
  <c r="I33" i="1"/>
  <c r="I31" i="1"/>
  <c r="I30" i="1"/>
  <c r="H30" i="1"/>
  <c r="G30" i="1"/>
  <c r="I29" i="1"/>
  <c r="I28" i="1"/>
  <c r="I27" i="1"/>
  <c r="I25" i="1"/>
  <c r="H25" i="1"/>
  <c r="G25" i="1"/>
  <c r="I24" i="1"/>
  <c r="I23" i="1"/>
  <c r="I21" i="1"/>
  <c r="I20" i="1"/>
  <c r="H20" i="1"/>
  <c r="G20" i="1"/>
  <c r="I19" i="1"/>
  <c r="I18" i="1"/>
  <c r="I17" i="1"/>
  <c r="I16" i="1"/>
  <c r="I13" i="1"/>
  <c r="H13" i="1"/>
  <c r="G13" i="1"/>
  <c r="I12" i="1"/>
  <c r="H12" i="1"/>
  <c r="G12" i="1"/>
  <c r="I11" i="1"/>
  <c r="G10" i="1"/>
  <c r="I6" i="1"/>
  <c r="I5" i="1"/>
</calcChain>
</file>

<file path=xl/sharedStrings.xml><?xml version="1.0" encoding="utf-8"?>
<sst xmlns="http://schemas.openxmlformats.org/spreadsheetml/2006/main" count="55" uniqueCount="55">
  <si>
    <t>Jan - Mar 20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</si>
  <si>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</si>
  <si>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</si>
  <si>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</si>
  <si>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</si>
  <si>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</si>
  <si>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</si>
  <si>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4135 · Donations to IA</t>
  </si>
  <si>
    <t>4135-B · Donation - Wash Air Fare</t>
  </si>
  <si>
    <t>4135-D · Donation - Wash Hotel</t>
  </si>
  <si>
    <t>Total 4135 · Donations to IA</t>
  </si>
  <si>
    <t>4998 · Interest Income</t>
  </si>
  <si>
    <t>Total Income</t>
  </si>
  <si>
    <t>Gross Profit</t>
  </si>
  <si>
    <t>Expense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</si>
  <si>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</si>
  <si>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</si>
  <si>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</si>
  <si>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</si>
  <si>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</si>
  <si>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</si>
  <si>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</si>
  <si>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</si>
  <si>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</si>
  <si>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</si>
  <si>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</si>
  <si>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</si>
  <si>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</si>
  <si>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</si>
  <si>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</si>
  <si>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</si>
  <si>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</si>
  <si>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</si>
  <si>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</si>
  <si>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Total 5280 · Equipment repairs</t>
  </si>
  <si>
    <t>5290 · Insurance</t>
  </si>
  <si>
    <t>5310 · Legal, Accounting &amp; Consulting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</si>
  <si>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</si>
  <si>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</si>
  <si>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</si>
  <si>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</si>
  <si>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</si>
  <si>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Total 5410 · Tax and licenses</t>
  </si>
  <si>
    <t>5432 · Sacramento Trip</t>
  </si>
  <si>
    <t>5434 · Washington DC Trip</t>
  </si>
  <si>
    <t>Air Fare</t>
  </si>
  <si>
    <t>Dinner</t>
  </si>
  <si>
    <t>Hotel</t>
  </si>
  <si>
    <t>Meal</t>
  </si>
  <si>
    <t>Miscellaneous</t>
  </si>
  <si>
    <t>Total 5434 · Washington DC Trip</t>
  </si>
  <si>
    <t>5450 · Special Events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</si>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</sst>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B2DA-1416-42CA-B9F9-F9087FEBBA8C}">
  <dimension ref="A1:I5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1.44140625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85393.5</v>
      </c>
      <c r="H5" s="3">
        <v>90167</v>
      </c>
      <c r="I5" s="3">
        <f>ROUND((G5-H5),5)</f>
        <v>-4773.5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3300</v>
      </c>
      <c r="H6" s="3">
        <v>2750</v>
      </c>
      <c r="I6" s="3">
        <f>ROUND((G6-H6),5)</f>
        <v>550</v>
      </c>
    </row>
    <row r="7" spans="1:9" x14ac:dyDescent="0.3">
      <c r="A7" s="1"/>
      <c r="B7" s="1"/>
      <c r="C7" s="1"/>
      <c r="D7" s="1"/>
      <c r="E7" s="1" t="s">
        <v>7</v>
      </c>
      <c r="F7" s="1"/>
      <c r="G7" s="3"/>
      <c r="H7" s="3"/>
      <c r="I7" s="3"/>
    </row>
    <row r="8" spans="1:9" x14ac:dyDescent="0.3">
      <c r="A8" s="1"/>
      <c r="B8" s="1"/>
      <c r="C8" s="1"/>
      <c r="D8" s="1"/>
      <c r="E8" s="1"/>
      <c r="F8" s="1" t="s">
        <v>8</v>
      </c>
      <c r="G8" s="3">
        <v>3500</v>
      </c>
      <c r="H8" s="3"/>
      <c r="I8" s="3"/>
    </row>
    <row r="9" spans="1:9" ht="15" thickBot="1" x14ac:dyDescent="0.35">
      <c r="A9" s="1"/>
      <c r="B9" s="1"/>
      <c r="C9" s="1"/>
      <c r="D9" s="1"/>
      <c r="E9" s="1"/>
      <c r="F9" s="1" t="s">
        <v>9</v>
      </c>
      <c r="G9" s="4">
        <v>962.13</v>
      </c>
      <c r="H9" s="3"/>
      <c r="I9" s="3"/>
    </row>
    <row r="10" spans="1:9" x14ac:dyDescent="0.3">
      <c r="A10" s="1"/>
      <c r="B10" s="1"/>
      <c r="C10" s="1"/>
      <c r="D10" s="1"/>
      <c r="E10" s="1" t="s">
        <v>10</v>
      </c>
      <c r="F10" s="1"/>
      <c r="G10" s="3">
        <f>ROUND(SUM(G7:G9),5)</f>
        <v>4462.13</v>
      </c>
      <c r="H10" s="3"/>
      <c r="I10" s="3"/>
    </row>
    <row r="11" spans="1:9" ht="15" thickBot="1" x14ac:dyDescent="0.35">
      <c r="A11" s="1"/>
      <c r="B11" s="1"/>
      <c r="C11" s="1"/>
      <c r="D11" s="1"/>
      <c r="E11" s="1" t="s">
        <v>11</v>
      </c>
      <c r="F11" s="1"/>
      <c r="G11" s="5">
        <v>307.49</v>
      </c>
      <c r="H11" s="5">
        <v>320.44</v>
      </c>
      <c r="I11" s="5">
        <f>ROUND((G11-H11),5)</f>
        <v>-12.95</v>
      </c>
    </row>
    <row r="12" spans="1:9" ht="15" thickBot="1" x14ac:dyDescent="0.35">
      <c r="A12" s="1"/>
      <c r="B12" s="1"/>
      <c r="C12" s="1"/>
      <c r="D12" s="1" t="s">
        <v>12</v>
      </c>
      <c r="E12" s="1"/>
      <c r="F12" s="1"/>
      <c r="G12" s="6">
        <f>ROUND(SUM(G4:G6)+SUM(G10:G11),5)</f>
        <v>93463.12</v>
      </c>
      <c r="H12" s="6">
        <f>ROUND(SUM(H4:H6)+SUM(H10:H11),5)</f>
        <v>93237.440000000002</v>
      </c>
      <c r="I12" s="6">
        <f>ROUND((G12-H12),5)</f>
        <v>225.68</v>
      </c>
    </row>
    <row r="13" spans="1:9" x14ac:dyDescent="0.3">
      <c r="A13" s="1"/>
      <c r="B13" s="1"/>
      <c r="C13" s="1" t="s">
        <v>13</v>
      </c>
      <c r="D13" s="1"/>
      <c r="E13" s="1"/>
      <c r="F13" s="1"/>
      <c r="G13" s="3">
        <f>G12</f>
        <v>93463.12</v>
      </c>
      <c r="H13" s="3">
        <f>H12</f>
        <v>93237.440000000002</v>
      </c>
      <c r="I13" s="3">
        <f>ROUND((G13-H13),5)</f>
        <v>225.68</v>
      </c>
    </row>
    <row r="14" spans="1:9" x14ac:dyDescent="0.3">
      <c r="A14" s="1"/>
      <c r="B14" s="1"/>
      <c r="C14" s="1"/>
      <c r="D14" s="1" t="s">
        <v>14</v>
      </c>
      <c r="E14" s="1"/>
      <c r="F14" s="1"/>
      <c r="G14" s="3"/>
      <c r="H14" s="3"/>
      <c r="I14" s="3"/>
    </row>
    <row r="15" spans="1:9" x14ac:dyDescent="0.3">
      <c r="A15" s="1"/>
      <c r="B15" s="1"/>
      <c r="C15" s="1"/>
      <c r="D15" s="1"/>
      <c r="E15" s="1" t="s">
        <v>15</v>
      </c>
      <c r="F15" s="1"/>
      <c r="G15" s="3"/>
      <c r="H15" s="3"/>
      <c r="I15" s="3"/>
    </row>
    <row r="16" spans="1:9" x14ac:dyDescent="0.3">
      <c r="A16" s="1"/>
      <c r="B16" s="1"/>
      <c r="C16" s="1"/>
      <c r="D16" s="1"/>
      <c r="E16" s="1"/>
      <c r="F16" s="1" t="s">
        <v>16</v>
      </c>
      <c r="G16" s="3">
        <v>44047.9</v>
      </c>
      <c r="H16" s="3">
        <v>44159.28</v>
      </c>
      <c r="I16" s="3">
        <f>ROUND((G16-H16),5)</f>
        <v>-111.38</v>
      </c>
    </row>
    <row r="17" spans="1:9" x14ac:dyDescent="0.3">
      <c r="A17" s="1"/>
      <c r="B17" s="1"/>
      <c r="C17" s="1"/>
      <c r="D17" s="1"/>
      <c r="E17" s="1"/>
      <c r="F17" s="1" t="s">
        <v>17</v>
      </c>
      <c r="G17" s="3">
        <v>3733.66</v>
      </c>
      <c r="H17" s="3">
        <v>4195.1499999999996</v>
      </c>
      <c r="I17" s="3">
        <f>ROUND((G17-H17),5)</f>
        <v>-461.49</v>
      </c>
    </row>
    <row r="18" spans="1:9" x14ac:dyDescent="0.3">
      <c r="A18" s="1"/>
      <c r="B18" s="1"/>
      <c r="C18" s="1"/>
      <c r="D18" s="1"/>
      <c r="E18" s="1"/>
      <c r="F18" s="1" t="s">
        <v>18</v>
      </c>
      <c r="G18" s="3">
        <v>139.75</v>
      </c>
      <c r="H18" s="3">
        <v>378.75</v>
      </c>
      <c r="I18" s="3">
        <f>ROUND((G18-H18),5)</f>
        <v>-239</v>
      </c>
    </row>
    <row r="19" spans="1:9" ht="15" thickBot="1" x14ac:dyDescent="0.35">
      <c r="A19" s="1"/>
      <c r="B19" s="1"/>
      <c r="C19" s="1"/>
      <c r="D19" s="1"/>
      <c r="E19" s="1"/>
      <c r="F19" s="1" t="s">
        <v>19</v>
      </c>
      <c r="G19" s="4">
        <v>0</v>
      </c>
      <c r="H19" s="4">
        <v>0</v>
      </c>
      <c r="I19" s="4">
        <f>ROUND((G19-H19),5)</f>
        <v>0</v>
      </c>
    </row>
    <row r="20" spans="1:9" x14ac:dyDescent="0.3">
      <c r="A20" s="1"/>
      <c r="B20" s="1"/>
      <c r="C20" s="1"/>
      <c r="D20" s="1"/>
      <c r="E20" s="1" t="s">
        <v>20</v>
      </c>
      <c r="F20" s="1"/>
      <c r="G20" s="3">
        <f>ROUND(SUM(G15:G19),5)</f>
        <v>47921.31</v>
      </c>
      <c r="H20" s="3">
        <f>ROUND(SUM(H15:H19),5)</f>
        <v>48733.18</v>
      </c>
      <c r="I20" s="3">
        <f>ROUND((G20-H20),5)</f>
        <v>-811.87</v>
      </c>
    </row>
    <row r="21" spans="1:9" x14ac:dyDescent="0.3">
      <c r="A21" s="1"/>
      <c r="B21" s="1"/>
      <c r="C21" s="1"/>
      <c r="D21" s="1"/>
      <c r="E21" s="1" t="s">
        <v>21</v>
      </c>
      <c r="F21" s="1"/>
      <c r="G21" s="3">
        <v>450</v>
      </c>
      <c r="H21" s="3">
        <v>450</v>
      </c>
      <c r="I21" s="3">
        <f>ROUND((G21-H21),5)</f>
        <v>0</v>
      </c>
    </row>
    <row r="22" spans="1:9" x14ac:dyDescent="0.3">
      <c r="A22" s="1"/>
      <c r="B22" s="1"/>
      <c r="C22" s="1"/>
      <c r="D22" s="1"/>
      <c r="E22" s="1" t="s">
        <v>22</v>
      </c>
      <c r="F22" s="1"/>
      <c r="G22" s="3"/>
      <c r="H22" s="3"/>
      <c r="I22" s="3"/>
    </row>
    <row r="23" spans="1:9" x14ac:dyDescent="0.3">
      <c r="A23" s="1"/>
      <c r="B23" s="1"/>
      <c r="C23" s="1"/>
      <c r="D23" s="1"/>
      <c r="E23" s="1"/>
      <c r="F23" s="1" t="s">
        <v>23</v>
      </c>
      <c r="G23" s="3">
        <v>7915.5</v>
      </c>
      <c r="H23" s="3">
        <v>500.06</v>
      </c>
      <c r="I23" s="3">
        <f>ROUND((G23-H23),5)</f>
        <v>7415.44</v>
      </c>
    </row>
    <row r="24" spans="1:9" ht="15" thickBot="1" x14ac:dyDescent="0.35">
      <c r="A24" s="1"/>
      <c r="B24" s="1"/>
      <c r="C24" s="1"/>
      <c r="D24" s="1"/>
      <c r="E24" s="1"/>
      <c r="F24" s="1" t="s">
        <v>24</v>
      </c>
      <c r="G24" s="4">
        <v>100</v>
      </c>
      <c r="H24" s="4">
        <v>300</v>
      </c>
      <c r="I24" s="4">
        <f>ROUND((G24-H24),5)</f>
        <v>-200</v>
      </c>
    </row>
    <row r="25" spans="1:9" x14ac:dyDescent="0.3">
      <c r="A25" s="1"/>
      <c r="B25" s="1"/>
      <c r="C25" s="1"/>
      <c r="D25" s="1"/>
      <c r="E25" s="1" t="s">
        <v>25</v>
      </c>
      <c r="F25" s="1"/>
      <c r="G25" s="3">
        <f>ROUND(SUM(G22:G24),5)</f>
        <v>8015.5</v>
      </c>
      <c r="H25" s="3">
        <f>ROUND(SUM(H22:H24),5)</f>
        <v>800.06</v>
      </c>
      <c r="I25" s="3">
        <f>ROUND((G25-H25),5)</f>
        <v>7215.44</v>
      </c>
    </row>
    <row r="26" spans="1:9" x14ac:dyDescent="0.3">
      <c r="A26" s="1"/>
      <c r="B26" s="1"/>
      <c r="C26" s="1"/>
      <c r="D26" s="1"/>
      <c r="E26" s="1" t="s">
        <v>26</v>
      </c>
      <c r="F26" s="1"/>
      <c r="G26" s="3"/>
      <c r="H26" s="3"/>
      <c r="I26" s="3"/>
    </row>
    <row r="27" spans="1:9" x14ac:dyDescent="0.3">
      <c r="A27" s="1"/>
      <c r="B27" s="1"/>
      <c r="C27" s="1"/>
      <c r="D27" s="1"/>
      <c r="E27" s="1"/>
      <c r="F27" s="1" t="s">
        <v>27</v>
      </c>
      <c r="G27" s="3">
        <v>0</v>
      </c>
      <c r="H27" s="3">
        <v>24.99</v>
      </c>
      <c r="I27" s="3">
        <f>ROUND((G27-H27),5)</f>
        <v>-24.99</v>
      </c>
    </row>
    <row r="28" spans="1:9" x14ac:dyDescent="0.3">
      <c r="A28" s="1"/>
      <c r="B28" s="1"/>
      <c r="C28" s="1"/>
      <c r="D28" s="1"/>
      <c r="E28" s="1"/>
      <c r="F28" s="1" t="s">
        <v>28</v>
      </c>
      <c r="G28" s="3">
        <v>0</v>
      </c>
      <c r="H28" s="3">
        <v>62.48</v>
      </c>
      <c r="I28" s="3">
        <f>ROUND((G28-H28),5)</f>
        <v>-62.48</v>
      </c>
    </row>
    <row r="29" spans="1:9" ht="15" thickBot="1" x14ac:dyDescent="0.35">
      <c r="A29" s="1"/>
      <c r="B29" s="1"/>
      <c r="C29" s="1"/>
      <c r="D29" s="1"/>
      <c r="E29" s="1"/>
      <c r="F29" s="1" t="s">
        <v>29</v>
      </c>
      <c r="G29" s="4">
        <v>0</v>
      </c>
      <c r="H29" s="4">
        <v>499.97</v>
      </c>
      <c r="I29" s="4">
        <f>ROUND((G29-H29),5)</f>
        <v>-499.97</v>
      </c>
    </row>
    <row r="30" spans="1:9" x14ac:dyDescent="0.3">
      <c r="A30" s="1"/>
      <c r="B30" s="1"/>
      <c r="C30" s="1"/>
      <c r="D30" s="1"/>
      <c r="E30" s="1" t="s">
        <v>30</v>
      </c>
      <c r="F30" s="1"/>
      <c r="G30" s="3">
        <f>ROUND(SUM(G26:G29),5)</f>
        <v>0</v>
      </c>
      <c r="H30" s="3">
        <f>ROUND(SUM(H26:H29),5)</f>
        <v>587.44000000000005</v>
      </c>
      <c r="I30" s="3">
        <f>ROUND((G30-H30),5)</f>
        <v>-587.44000000000005</v>
      </c>
    </row>
    <row r="31" spans="1:9" x14ac:dyDescent="0.3">
      <c r="A31" s="1"/>
      <c r="B31" s="1"/>
      <c r="C31" s="1"/>
      <c r="D31" s="1"/>
      <c r="E31" s="1" t="s">
        <v>31</v>
      </c>
      <c r="F31" s="1"/>
      <c r="G31" s="3">
        <v>0</v>
      </c>
      <c r="H31" s="3">
        <v>75</v>
      </c>
      <c r="I31" s="3">
        <f>ROUND((G31-H31),5)</f>
        <v>-75</v>
      </c>
    </row>
    <row r="32" spans="1:9" x14ac:dyDescent="0.3">
      <c r="A32" s="1"/>
      <c r="B32" s="1"/>
      <c r="C32" s="1"/>
      <c r="D32" s="1"/>
      <c r="E32" s="1" t="s">
        <v>32</v>
      </c>
      <c r="F32" s="1"/>
      <c r="G32" s="3"/>
      <c r="H32" s="3"/>
      <c r="I32" s="3"/>
    </row>
    <row r="33" spans="1:9" ht="15" thickBot="1" x14ac:dyDescent="0.35">
      <c r="A33" s="1"/>
      <c r="B33" s="1"/>
      <c r="C33" s="1"/>
      <c r="D33" s="1"/>
      <c r="E33" s="1"/>
      <c r="F33" s="1" t="s">
        <v>33</v>
      </c>
      <c r="G33" s="4">
        <v>1541.4</v>
      </c>
      <c r="H33" s="4">
        <v>1402.9</v>
      </c>
      <c r="I33" s="4">
        <f>ROUND((G33-H33),5)</f>
        <v>138.5</v>
      </c>
    </row>
    <row r="34" spans="1:9" x14ac:dyDescent="0.3">
      <c r="A34" s="1"/>
      <c r="B34" s="1"/>
      <c r="C34" s="1"/>
      <c r="D34" s="1"/>
      <c r="E34" s="1" t="s">
        <v>34</v>
      </c>
      <c r="F34" s="1"/>
      <c r="G34" s="3">
        <f>ROUND(SUM(G32:G33),5)</f>
        <v>1541.4</v>
      </c>
      <c r="H34" s="3">
        <f>ROUND(SUM(H32:H33),5)</f>
        <v>1402.9</v>
      </c>
      <c r="I34" s="3">
        <f>ROUND((G34-H34),5)</f>
        <v>138.5</v>
      </c>
    </row>
    <row r="35" spans="1:9" x14ac:dyDescent="0.3">
      <c r="A35" s="1"/>
      <c r="B35" s="1"/>
      <c r="C35" s="1"/>
      <c r="D35" s="1"/>
      <c r="E35" s="1" t="s">
        <v>35</v>
      </c>
      <c r="F35" s="1"/>
      <c r="G35" s="3">
        <v>0</v>
      </c>
      <c r="H35" s="3">
        <v>700</v>
      </c>
      <c r="I35" s="3">
        <f>ROUND((G35-H35),5)</f>
        <v>-700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v>0</v>
      </c>
      <c r="H36" s="3">
        <v>875.01</v>
      </c>
      <c r="I36" s="3">
        <f>ROUND((G36-H36),5)</f>
        <v>-875.01</v>
      </c>
    </row>
    <row r="37" spans="1:9" x14ac:dyDescent="0.3">
      <c r="A37" s="1"/>
      <c r="B37" s="1"/>
      <c r="C37" s="1"/>
      <c r="D37" s="1"/>
      <c r="E37" s="1" t="s">
        <v>37</v>
      </c>
      <c r="F37" s="1"/>
      <c r="G37" s="3">
        <v>98.55</v>
      </c>
      <c r="H37" s="3">
        <v>136.35</v>
      </c>
      <c r="I37" s="3">
        <f>ROUND((G37-H37),5)</f>
        <v>-37.799999999999997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v>22</v>
      </c>
      <c r="H38" s="3">
        <v>15</v>
      </c>
      <c r="I38" s="3">
        <f>ROUND((G38-H38),5)</f>
        <v>7</v>
      </c>
    </row>
    <row r="39" spans="1:9" x14ac:dyDescent="0.3">
      <c r="A39" s="1"/>
      <c r="B39" s="1"/>
      <c r="C39" s="1"/>
      <c r="D39" s="1"/>
      <c r="E39" s="1" t="s">
        <v>39</v>
      </c>
      <c r="F39" s="1"/>
      <c r="G39" s="3">
        <v>1132.02</v>
      </c>
      <c r="H39" s="3">
        <v>2717.43</v>
      </c>
      <c r="I39" s="3">
        <f>ROUND((G39-H39),5)</f>
        <v>-1585.41</v>
      </c>
    </row>
    <row r="40" spans="1:9" x14ac:dyDescent="0.3">
      <c r="A40" s="1"/>
      <c r="B40" s="1"/>
      <c r="C40" s="1"/>
      <c r="D40" s="1"/>
      <c r="E40" s="1" t="s">
        <v>40</v>
      </c>
      <c r="F40" s="1"/>
      <c r="G40" s="3"/>
      <c r="H40" s="3"/>
      <c r="I40" s="3"/>
    </row>
    <row r="41" spans="1:9" ht="15" thickBot="1" x14ac:dyDescent="0.35">
      <c r="A41" s="1"/>
      <c r="B41" s="1"/>
      <c r="C41" s="1"/>
      <c r="D41" s="1"/>
      <c r="E41" s="1"/>
      <c r="F41" s="1" t="s">
        <v>41</v>
      </c>
      <c r="G41" s="4">
        <v>0</v>
      </c>
      <c r="H41" s="4">
        <v>2.5099999999999998</v>
      </c>
      <c r="I41" s="4">
        <f>ROUND((G41-H41),5)</f>
        <v>-2.5099999999999998</v>
      </c>
    </row>
    <row r="42" spans="1:9" x14ac:dyDescent="0.3">
      <c r="A42" s="1"/>
      <c r="B42" s="1"/>
      <c r="C42" s="1"/>
      <c r="D42" s="1"/>
      <c r="E42" s="1" t="s">
        <v>42</v>
      </c>
      <c r="F42" s="1"/>
      <c r="G42" s="3">
        <f>ROUND(SUM(G40:G41),5)</f>
        <v>0</v>
      </c>
      <c r="H42" s="3">
        <f>ROUND(SUM(H40:H41),5)</f>
        <v>2.5099999999999998</v>
      </c>
      <c r="I42" s="3">
        <f>ROUND((G42-H42),5)</f>
        <v>-2.5099999999999998</v>
      </c>
    </row>
    <row r="43" spans="1:9" x14ac:dyDescent="0.3">
      <c r="A43" s="1"/>
      <c r="B43" s="1"/>
      <c r="C43" s="1"/>
      <c r="D43" s="1"/>
      <c r="E43" s="1" t="s">
        <v>43</v>
      </c>
      <c r="F43" s="1"/>
      <c r="G43" s="3">
        <v>0</v>
      </c>
      <c r="H43" s="3">
        <v>0</v>
      </c>
      <c r="I43" s="3">
        <f>ROUND((G43-H43),5)</f>
        <v>0</v>
      </c>
    </row>
    <row r="44" spans="1:9" x14ac:dyDescent="0.3">
      <c r="A44" s="1"/>
      <c r="B44" s="1"/>
      <c r="C44" s="1"/>
      <c r="D44" s="1"/>
      <c r="E44" s="1" t="s">
        <v>44</v>
      </c>
      <c r="F44" s="1"/>
      <c r="G44" s="3"/>
      <c r="H44" s="3"/>
      <c r="I44" s="3"/>
    </row>
    <row r="45" spans="1:9" x14ac:dyDescent="0.3">
      <c r="A45" s="1"/>
      <c r="B45" s="1"/>
      <c r="C45" s="1"/>
      <c r="D45" s="1"/>
      <c r="E45" s="1"/>
      <c r="F45" s="1" t="s">
        <v>45</v>
      </c>
      <c r="G45" s="3">
        <v>8835.3700000000008</v>
      </c>
      <c r="H45" s="3">
        <v>10500</v>
      </c>
      <c r="I45" s="3">
        <f>ROUND((G45-H45),5)</f>
        <v>-1664.63</v>
      </c>
    </row>
    <row r="46" spans="1:9" x14ac:dyDescent="0.3">
      <c r="A46" s="1"/>
      <c r="B46" s="1"/>
      <c r="C46" s="1"/>
      <c r="D46" s="1"/>
      <c r="E46" s="1"/>
      <c r="F46" s="1" t="s">
        <v>46</v>
      </c>
      <c r="G46" s="3">
        <v>3300</v>
      </c>
      <c r="H46" s="3">
        <v>3000</v>
      </c>
      <c r="I46" s="3">
        <f>ROUND((G46-H46),5)</f>
        <v>300</v>
      </c>
    </row>
    <row r="47" spans="1:9" x14ac:dyDescent="0.3">
      <c r="A47" s="1"/>
      <c r="B47" s="1"/>
      <c r="C47" s="1"/>
      <c r="D47" s="1"/>
      <c r="E47" s="1"/>
      <c r="F47" s="1" t="s">
        <v>47</v>
      </c>
      <c r="G47" s="3">
        <v>24266.49</v>
      </c>
      <c r="H47" s="3">
        <v>28751.4</v>
      </c>
      <c r="I47" s="3">
        <f>ROUND((G47-H47),5)</f>
        <v>-4484.91</v>
      </c>
    </row>
    <row r="48" spans="1:9" x14ac:dyDescent="0.3">
      <c r="A48" s="1"/>
      <c r="B48" s="1"/>
      <c r="C48" s="1"/>
      <c r="D48" s="1"/>
      <c r="E48" s="1"/>
      <c r="F48" s="1" t="s">
        <v>48</v>
      </c>
      <c r="G48" s="3">
        <v>403.64</v>
      </c>
      <c r="H48" s="3">
        <v>500</v>
      </c>
      <c r="I48" s="3">
        <f>ROUND((G48-H48),5)</f>
        <v>-96.36</v>
      </c>
    </row>
    <row r="49" spans="1:9" ht="15" thickBot="1" x14ac:dyDescent="0.35">
      <c r="A49" s="1"/>
      <c r="B49" s="1"/>
      <c r="C49" s="1"/>
      <c r="D49" s="1"/>
      <c r="E49" s="1"/>
      <c r="F49" s="1" t="s">
        <v>49</v>
      </c>
      <c r="G49" s="4">
        <v>382.64</v>
      </c>
      <c r="H49" s="4">
        <v>500</v>
      </c>
      <c r="I49" s="4">
        <f>ROUND((G49-H49),5)</f>
        <v>-117.36</v>
      </c>
    </row>
    <row r="50" spans="1:9" x14ac:dyDescent="0.3">
      <c r="A50" s="1"/>
      <c r="B50" s="1"/>
      <c r="C50" s="1"/>
      <c r="D50" s="1"/>
      <c r="E50" s="1" t="s">
        <v>50</v>
      </c>
      <c r="F50" s="1"/>
      <c r="G50" s="3">
        <f>ROUND(SUM(G44:G49),5)</f>
        <v>37188.14</v>
      </c>
      <c r="H50" s="3">
        <f>ROUND(SUM(H44:H49),5)</f>
        <v>43251.4</v>
      </c>
      <c r="I50" s="3">
        <f>ROUND((G50-H50),5)</f>
        <v>-6063.26</v>
      </c>
    </row>
    <row r="51" spans="1:9" ht="15" thickBot="1" x14ac:dyDescent="0.35">
      <c r="A51" s="1"/>
      <c r="B51" s="1"/>
      <c r="C51" s="1"/>
      <c r="D51" s="1"/>
      <c r="E51" s="1" t="s">
        <v>51</v>
      </c>
      <c r="F51" s="1"/>
      <c r="G51" s="5">
        <v>0</v>
      </c>
      <c r="H51" s="5">
        <v>499.97</v>
      </c>
      <c r="I51" s="5">
        <f>ROUND((G51-H51),5)</f>
        <v>-499.97</v>
      </c>
    </row>
    <row r="52" spans="1:9" ht="15" thickBot="1" x14ac:dyDescent="0.35">
      <c r="A52" s="1"/>
      <c r="B52" s="1"/>
      <c r="C52" s="1"/>
      <c r="D52" s="1" t="s">
        <v>52</v>
      </c>
      <c r="E52" s="1"/>
      <c r="F52" s="1"/>
      <c r="G52" s="7">
        <f>ROUND(G14+SUM(G20:G21)+G25+SUM(G30:G31)+SUM(G34:G39)+SUM(G42:G43)+SUM(G50:G51),5)</f>
        <v>96368.92</v>
      </c>
      <c r="H52" s="7">
        <f>ROUND(H14+SUM(H20:H21)+H25+SUM(H30:H31)+SUM(H34:H39)+SUM(H42:H43)+SUM(H50:H51),5)</f>
        <v>100246.25</v>
      </c>
      <c r="I52" s="7">
        <f>ROUND((G52-H52),5)</f>
        <v>-3877.33</v>
      </c>
    </row>
    <row r="53" spans="1:9" ht="15" thickBot="1" x14ac:dyDescent="0.35">
      <c r="A53" s="1"/>
      <c r="B53" s="1" t="s">
        <v>53</v>
      </c>
      <c r="C53" s="1"/>
      <c r="D53" s="1"/>
      <c r="E53" s="1"/>
      <c r="F53" s="1"/>
      <c r="G53" s="7">
        <f>ROUND(G3+G13-G52,5)</f>
        <v>-2905.8</v>
      </c>
      <c r="H53" s="7">
        <f>ROUND(H3+H13-H52,5)</f>
        <v>-7008.81</v>
      </c>
      <c r="I53" s="7">
        <f>ROUND((G53-H53),5)</f>
        <v>4103.01</v>
      </c>
    </row>
    <row r="54" spans="1:9" s="9" customFormat="1" ht="13.8" thickBot="1" x14ac:dyDescent="0.3">
      <c r="A54" s="1" t="s">
        <v>54</v>
      </c>
      <c r="B54" s="1"/>
      <c r="C54" s="1"/>
      <c r="D54" s="1"/>
      <c r="E54" s="1"/>
      <c r="F54" s="1"/>
      <c r="G54" s="8">
        <f>G53</f>
        <v>-2905.8</v>
      </c>
      <c r="H54" s="8">
        <f>H53</f>
        <v>-7008.81</v>
      </c>
      <c r="I54" s="8">
        <f>ROUND((G54-H54),5)</f>
        <v>4103.01</v>
      </c>
    </row>
    <row r="55" spans="1:9" ht="15" thickTop="1" x14ac:dyDescent="0.3"/>
  </sheetData>
  <pageMargins left="0.7" right="0.7" top="0.75" bottom="0.75" header="0.1" footer="0.3"/>
  <pageSetup orientation="portrait" r:id="rId1"/>
  <headerFooter>
    <oddHeader>&amp;L&amp;"Arial,Bold"&amp;8 3:31 PM
&amp;"Times New Roman,Bold"&amp;10 05/18/20
&amp;"Arial,Bold"&amp;8 Accrual Basis&amp;C&amp;"Times New Roman,Bold"&amp;12 Inland Action, Inc.
&amp;"Times New Roman,Bold"&amp;14 Profit &amp;&amp; Loss Budget vs. Actual
&amp;"Times New Roman,Bold"&amp;10 January through March 2020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2020-05-18T22:31:48Z</dcterms:created>
  <dcterms:modified xsi:type="dcterms:W3CDTF">2020-05-18T22:31:50Z</dcterms:modified>
</cp:coreProperties>
</file>